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sar_delpozo\CBC\CBC_area_consultoria\LB_CIES_Apurimac\productos\"/>
    </mc:Choice>
  </mc:AlternateContent>
  <bookViews>
    <workbookView xWindow="0" yWindow="0" windowWidth="28800" windowHeight="12435" activeTab="13"/>
  </bookViews>
  <sheets>
    <sheet name="Descripcion" sheetId="4" r:id="rId1"/>
    <sheet name="Indicadores" sheetId="5" r:id="rId2"/>
    <sheet name="I1" sheetId="6" r:id="rId3"/>
    <sheet name="I2" sheetId="7" r:id="rId4"/>
    <sheet name="I3" sheetId="8" r:id="rId5"/>
    <sheet name="I4" sheetId="9" r:id="rId6"/>
    <sheet name="I5" sheetId="10" r:id="rId7"/>
    <sheet name="I6" sheetId="11" r:id="rId8"/>
    <sheet name="I7" sheetId="12" r:id="rId9"/>
    <sheet name="I8" sheetId="13" r:id="rId10"/>
    <sheet name="I9" sheetId="14" r:id="rId11"/>
    <sheet name="I10" sheetId="15" r:id="rId12"/>
    <sheet name="I11" sheetId="16" r:id="rId13"/>
    <sheet name="I12" sheetId="17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9" l="1"/>
  <c r="E40" i="17" l="1"/>
  <c r="E39" i="17"/>
  <c r="E38" i="17"/>
  <c r="E37" i="17"/>
  <c r="E36" i="17"/>
  <c r="E35" i="17"/>
  <c r="E34" i="17"/>
  <c r="C26" i="17"/>
  <c r="E26" i="17" s="1"/>
  <c r="C15" i="17"/>
  <c r="E15" i="17" s="1"/>
  <c r="E28" i="17"/>
  <c r="E27" i="17"/>
  <c r="E25" i="17"/>
  <c r="E24" i="17"/>
  <c r="E23" i="17"/>
  <c r="E22" i="17"/>
  <c r="E17" i="17"/>
  <c r="E16" i="17"/>
  <c r="E14" i="17"/>
  <c r="E13" i="17"/>
  <c r="E12" i="17"/>
  <c r="E11" i="17"/>
  <c r="E33" i="17" l="1"/>
  <c r="E10" i="17"/>
  <c r="E21" i="17"/>
  <c r="D5" i="16"/>
  <c r="D9" i="16"/>
  <c r="D8" i="16"/>
  <c r="C110" i="5"/>
  <c r="C109" i="5"/>
  <c r="C106" i="5"/>
</calcChain>
</file>

<file path=xl/sharedStrings.xml><?xml version="1.0" encoding="utf-8"?>
<sst xmlns="http://schemas.openxmlformats.org/spreadsheetml/2006/main" count="596" uniqueCount="270">
  <si>
    <t>Variables</t>
  </si>
  <si>
    <t>Indicadores</t>
  </si>
  <si>
    <t xml:space="preserve">Descripción </t>
  </si>
  <si>
    <t>1. Producción pecuaria primaria</t>
  </si>
  <si>
    <t>1.2 Promedio de unidades de ganado alpaquero por familia</t>
  </si>
  <si>
    <t>1.1 Número de cabezas de ganado alpaquero a nivel distrital</t>
  </si>
  <si>
    <t>1.3 Número de cabezas de ganado alpaquero de raza Suri a nivel distrital</t>
  </si>
  <si>
    <t>1.5 Número de cabezas de ganado alpaquero de raza Huacaya a nivel distrital</t>
  </si>
  <si>
    <t>1.4 Estructura del hato alpaquero de raza Suri</t>
  </si>
  <si>
    <t>1.6 Estructura del hato alpaquero de raza Huazaya</t>
  </si>
  <si>
    <t>1.11a Peso vivo promedio: Crías</t>
  </si>
  <si>
    <t>1.11b Peso vivo promedio: Tuis Hembras</t>
  </si>
  <si>
    <t>1.11c Peso vivo promedio: Tuis Machos</t>
  </si>
  <si>
    <t>1.11d Peso vivo promedio: Adultos</t>
  </si>
  <si>
    <t>1.11e Peso vivo promedio: Machos</t>
  </si>
  <si>
    <t>2. Producción pecuaria secundaria</t>
  </si>
  <si>
    <t>2.1 Producción de fibra de alpaca adulta</t>
  </si>
  <si>
    <t>Kilo de fibra por alpaca adulta</t>
  </si>
  <si>
    <t>2.2 Producción de fibra por hato anual</t>
  </si>
  <si>
    <t>Libras de fibra anuales</t>
  </si>
  <si>
    <t>2.3a Precio promedio de comercialización por libra de fibra de alpaca: Huacaya color</t>
  </si>
  <si>
    <t>2.3b Precio promedio de comercialización por libra de fibra de alpaca: Huacaya blanco</t>
  </si>
  <si>
    <t>2.3c Precio promedio de comercialización por libra de fibra de alpaca: Suri color</t>
  </si>
  <si>
    <t>2.3d Precio promedio de comercialización por libra de fibra de alpaca: Suri blanco</t>
  </si>
  <si>
    <t>3. Acceso a los mercados</t>
  </si>
  <si>
    <t>2.1a Proporción de comercialización de fibra en la comunidad</t>
  </si>
  <si>
    <t>2.1b Proporción de comercialización de fibra en cooperativas</t>
  </si>
  <si>
    <t>2.1c Proporción de comercialización de fibra a intermediarios</t>
  </si>
  <si>
    <t>7. Tecnología productiva</t>
  </si>
  <si>
    <t>7.1c Proporción de aplicación de antibióticos del ganado alpaquero</t>
  </si>
  <si>
    <t>7.1b Proporción de aplicación de dosificación del ganado alpaquero</t>
  </si>
  <si>
    <t>7.1a Proporción de aplicación de golpes vitamínicos al ganado alpaquero</t>
  </si>
  <si>
    <t>4. Insumos pecuarios</t>
  </si>
  <si>
    <t>7.2a Manejo reproductivo: proporción de empadre controlado</t>
  </si>
  <si>
    <t>7.3a Edad promedio de reproducción: machos</t>
  </si>
  <si>
    <t>7.3b Edad promedio de reproducción: hembras</t>
  </si>
  <si>
    <t>7.4a Reemplazo de reproductores: anual</t>
  </si>
  <si>
    <t>7.4b Reemplazo de reproductores: hasta 2 años</t>
  </si>
  <si>
    <t>7.4c Reemplazo de reproductores: Más de dos años</t>
  </si>
  <si>
    <t>7.5a Obtención de los reproductores: proporción por compra</t>
  </si>
  <si>
    <t>7.5b Obtención de los reproductores: proporción por préstamo</t>
  </si>
  <si>
    <t>7.6 Número de crias logradas en promedio por hato</t>
  </si>
  <si>
    <t>7.7 Mortalidad promedio de crías de alpacas</t>
  </si>
  <si>
    <t>7.8 Peso al nacer en kilogramos</t>
  </si>
  <si>
    <t>7.9 Número de alpacas preñadas</t>
  </si>
  <si>
    <t>7.10 Costo anual promedio de sanidad de hato alpaquero</t>
  </si>
  <si>
    <t>4.1 Hectareas cultivadas con pastos naturales</t>
  </si>
  <si>
    <t>4.2 Hectareas cultivadas con pastos naturales promedio por familia</t>
  </si>
  <si>
    <t>4.3 Metros cuadrados cultivados con pastos manejados</t>
  </si>
  <si>
    <t>4.4 Metros cuadrados cultivados con pastos manejados promedio por familia</t>
  </si>
  <si>
    <t>5. Equipos e infraestructura productiva</t>
  </si>
  <si>
    <t>5.1a Proporción de productores con malla ganadera</t>
  </si>
  <si>
    <t>5.1b Proporción de productores con cerco de madera</t>
  </si>
  <si>
    <t>5.1c Proporción de productores con cerco de piedra</t>
  </si>
  <si>
    <t>9. Gestión ambiental pecuaria</t>
  </si>
  <si>
    <t>9.1 Uso de fertilizantes químicos</t>
  </si>
  <si>
    <t>9.2 Uso de abonos orgánicos</t>
  </si>
  <si>
    <t>7.11a Tipo de riego por innundación</t>
  </si>
  <si>
    <t>7.11b Tipo de riego por aspersión</t>
  </si>
  <si>
    <t>8.1a Tenencia de tierra: Comunal</t>
  </si>
  <si>
    <t>8.1b Tenencia de tierra: Individual</t>
  </si>
  <si>
    <t>8.1c Tenencia de tierra: individual con título</t>
  </si>
  <si>
    <t>9.3a Fertilización de los pastizales: mensual</t>
  </si>
  <si>
    <t>9.3b Fertilización de los pastizales: cada tres meses</t>
  </si>
  <si>
    <t>9.3c Fertilización de los pastizales: más de 6 meses</t>
  </si>
  <si>
    <t>7.12 Carga animal</t>
  </si>
  <si>
    <t>Número de animales por área de pastos naturales</t>
  </si>
  <si>
    <t>8. Institucionalidad para la producción pecuaria</t>
  </si>
  <si>
    <t>7.13 Rotación de canchas de pastoreo</t>
  </si>
  <si>
    <t>7.14 Rotación de dormideros en meses de lluvias</t>
  </si>
  <si>
    <t>7.15 Rotación de dormideros en meses de seca</t>
  </si>
  <si>
    <t>9.4 Número de fuentes de agua en 2010</t>
  </si>
  <si>
    <t>9.5 Número de fuentes de agua actualmente</t>
  </si>
  <si>
    <t>7.16a Asistencia técnica: instalación de pastos cultivados</t>
  </si>
  <si>
    <t>7.16b Asistencia técnica: manejo de pastos cultivados</t>
  </si>
  <si>
    <t>7.16c Asistencia técnica: alimentación de alpacas</t>
  </si>
  <si>
    <t>7.16d Asistencia técnica: sanidad de alpacas</t>
  </si>
  <si>
    <t>7.16e Asistencia técnica: reproducción de alpacas</t>
  </si>
  <si>
    <t>5.2a Cuenta con cobertizos para las alpacas</t>
  </si>
  <si>
    <t>5.2b No cuenta con cobertizos para las alpacas</t>
  </si>
  <si>
    <t>5.3 Cuenta con equipos de riego: aspersores</t>
  </si>
  <si>
    <t>5.4 Cuenta con equipos para la esquila mecánica</t>
  </si>
  <si>
    <t>7.17 Manejo de registros del proceso productivo</t>
  </si>
  <si>
    <t>6. Mano de obra para las actividades pecuarias</t>
  </si>
  <si>
    <t>6.1 Cantidad de trabajadores remunerados eventuales</t>
  </si>
  <si>
    <t>6.2 Jornal promedio por día (S/.)</t>
  </si>
  <si>
    <t>8.4 Pertenecia de Pensión 65</t>
  </si>
  <si>
    <t>8.3 Pertenencia al Seguro Integral de Salud</t>
  </si>
  <si>
    <t>8.2 Pertenencia al Programa Juntos</t>
  </si>
  <si>
    <t>8.5 Cuenta con crédito productivo</t>
  </si>
  <si>
    <t>10. Característica socioeconómicas</t>
  </si>
  <si>
    <t>10.1b Edad promedio de los productores agropecauraos varones</t>
  </si>
  <si>
    <t>10.1c Edad promedio de los productores agropecauraos mujeres</t>
  </si>
  <si>
    <t>10.1a Edad promedio de los productores agropecuarios</t>
  </si>
  <si>
    <t>10.2a Nivel educativo</t>
  </si>
  <si>
    <t>10.2b Nivel educativo: varones</t>
  </si>
  <si>
    <t>10.2c Nivel educativo: mujeres</t>
  </si>
  <si>
    <t>10.3 Tamaño familiar total</t>
  </si>
  <si>
    <t>10.4 Tamaño familiar permanente</t>
  </si>
  <si>
    <t>10.5a Actividad económica: pecuario</t>
  </si>
  <si>
    <t>10.5b Actividad económica: agrícola</t>
  </si>
  <si>
    <t>10.5c Actividad económica: comercio</t>
  </si>
  <si>
    <t>10.5d Actividad económica: minería</t>
  </si>
  <si>
    <t>10.5e Actividad económica: transporte</t>
  </si>
  <si>
    <t>10.5f Actividad económica: venta al por menor</t>
  </si>
  <si>
    <t>10.5g Actividad económica: trabajo en municipio</t>
  </si>
  <si>
    <t>Número total de unidades pecuarias de alpacas a nivel distrital</t>
  </si>
  <si>
    <t>Matriz de indicadores de la actividad pecuaria alpaquera en el Distrito de Totora-Oropesa</t>
  </si>
  <si>
    <t>Número total de unidades pecuarias de raza Suri de alpacas a nivel distrital</t>
  </si>
  <si>
    <t xml:space="preserve">Estructura proporcional del hato alpaquero raza Suri: crías machos(hembras), tuis hembras, tuis machos, alpacas adultas, machos reproductores, capones. </t>
  </si>
  <si>
    <t>Número total de unidades pecuarias de raza Huacaya de alpacas a nivel distrital</t>
  </si>
  <si>
    <t xml:space="preserve">Estructura proporcional del hato alpaquero raza Huacaya: crías machos(hembras), tuis hembras, tuis machos, alpacas adultas, machos reproductores, capones. </t>
  </si>
  <si>
    <t>Peso vivo de animal en kilos</t>
  </si>
  <si>
    <t>Medición técnica de la fibra de alpacas micras y otras mediciones</t>
  </si>
  <si>
    <t>Proporción de productores que realizan transformación</t>
  </si>
  <si>
    <t>Propoción porcentual por tipo de comercialización</t>
  </si>
  <si>
    <t>Precio promedio de comercialización por tipo de animal</t>
  </si>
  <si>
    <t>Precio promedio de comercialización por libra de fibra de alpaca</t>
  </si>
  <si>
    <t>Suma total de tamaño de tierra declarada por los productores</t>
  </si>
  <si>
    <t>Proporción de respuestas afirmativas/negativas por tipo de equipos e infraestructuras</t>
  </si>
  <si>
    <t>Cantidad declarada de uso de mano de obra</t>
  </si>
  <si>
    <t>Jornal promedio declarado</t>
  </si>
  <si>
    <t>2.3a Proporción de transformación de carne de alpaca en charqui</t>
  </si>
  <si>
    <t>2.3b Proporción de transformación de carne de alpaca en chalona</t>
  </si>
  <si>
    <t>2.4 Proporción de productores que transforma fibra en artesanias</t>
  </si>
  <si>
    <t>2.5 Calidad de fibra de alpaca</t>
  </si>
  <si>
    <t>2.2a Precio promedio de comercialización de unidades alpaqueras (peso vivo en S/.): Crías</t>
  </si>
  <si>
    <t>2.2b Precio promedio de comercialización de unidades alpaqueras (peso vivo en S/.): Tuis Hembra</t>
  </si>
  <si>
    <t>2.2c Precio promedio de comercialización de unidades alpaqueras (peso vivo en S/.): Tuis Machos</t>
  </si>
  <si>
    <t>2.2d Precio promedio de comercialización de unidades alpaqueras (peso vivo en S/.): Adultos</t>
  </si>
  <si>
    <t>2.2e Precio promedio de comercialización de unidades alpaqueras (peso vivo en S/.): Machos</t>
  </si>
  <si>
    <t>Proporción de respuestas afirmativas por tipo de aplicación sanitaria</t>
  </si>
  <si>
    <t>Proporción de de respuestas afirmativas por tipo de manejo reproductivo</t>
  </si>
  <si>
    <t>7.2b Manejo reproductivo: proporción de empadre no controlado</t>
  </si>
  <si>
    <t>Edad de reproducción</t>
  </si>
  <si>
    <t>Tiempo declarado de reemplazo de reproductores</t>
  </si>
  <si>
    <t>Proporción de respuestas afirmativas por tipo de obtención de los reproductores</t>
  </si>
  <si>
    <t>Número total de crías declaradas por hato alpaqueros</t>
  </si>
  <si>
    <t>Número de animales muertos respecto del tamaño del hato alpaquero</t>
  </si>
  <si>
    <t>Peso del animal en kilos al nacer</t>
  </si>
  <si>
    <t>Número total de alpacas en estado de preñez</t>
  </si>
  <si>
    <t>Costo declarado por materiales de sanidad para el hato alpaquero</t>
  </si>
  <si>
    <t>Proporción de respuestas afirmativas por tipo de riego</t>
  </si>
  <si>
    <t>Proporción de respuestas afirmativas por rotación de canchas de pastoreo</t>
  </si>
  <si>
    <t>Proporción de respuestas afirmativas por rotación de dormideros</t>
  </si>
  <si>
    <t>Proporción de respuestas por tipo de asistencia técnica recibida</t>
  </si>
  <si>
    <t>Propoción de respuestas afirmativas de manejo de registros del proceso productivo: pasturas, reproducción, sanitarios, natalidad, mortalidad, comercialización</t>
  </si>
  <si>
    <t>Proporción de respuestas afirmativas por tipo de tenencia de tierra</t>
  </si>
  <si>
    <t>Proporción de respuestas afirmativas por pertenecia a algún programa social del MIDIS</t>
  </si>
  <si>
    <t>Proporción de respuestas afirmativas por acceso a algún tipo de crédito agropecuario</t>
  </si>
  <si>
    <t>Proporción de respuestas afirmativas por uso de fertilizantes químicos</t>
  </si>
  <si>
    <t>Proporción de respuestas afirmativas por uso de abonos orgánicos</t>
  </si>
  <si>
    <t>Proporción de respuestas afirmativas por temporalidad de fertilización de pastizales</t>
  </si>
  <si>
    <t>Número de fuentes de agua declaradas</t>
  </si>
  <si>
    <t>Edad en años</t>
  </si>
  <si>
    <t>Máximo nivel educativo alcanzado: sin nivel, primaria, secundaria, superior técnica, superior universitaria</t>
  </si>
  <si>
    <t>Número total de miembros del hogar</t>
  </si>
  <si>
    <t>Número total de miembros del hogar que residen permanentemente (últimos 6 meses)</t>
  </si>
  <si>
    <t>Proporción de respuestas afirmativas por tipo de actividad económica realizada</t>
  </si>
  <si>
    <t>Línea de Base (Junio-Julio 2015)</t>
  </si>
  <si>
    <t>Meta al 2020</t>
  </si>
  <si>
    <t>Medios de verificación</t>
  </si>
  <si>
    <t>Encuestas a productores</t>
  </si>
  <si>
    <t>Matriz de Línea de Base de monitoreo del desempeño de la actividad pecuaria alpaquera</t>
  </si>
  <si>
    <t>8.6 Asociatividad para la producción</t>
  </si>
  <si>
    <t>Proporción de productores asociados para la producción</t>
  </si>
  <si>
    <t>11. Capacidades de la gestión pública local</t>
  </si>
  <si>
    <t>11.1 Presupuesto Institucional Modificado total al 31 de agosto de 2015</t>
  </si>
  <si>
    <t>11.2 Ejecución presupuestal total al 31 de agosto de 2015</t>
  </si>
  <si>
    <t>Monto de disponibilidad presupuestal de la Municipalidad Distrital de Oropesa (actividades y proyectos)</t>
  </si>
  <si>
    <t>11.4 Presupuesto Institucional Modificado función agricultura al 31 de agosto de 2015</t>
  </si>
  <si>
    <t>11.5 Gasto ejecutado en función agropecuaria al 31 de agosto de 2015</t>
  </si>
  <si>
    <t>11.6 Eficiencia presupuestal función agricultura al 31 de agosto de 2015</t>
  </si>
  <si>
    <t>11.7 Relevancia presupuestal de la función agricultura al 31 de agosto de 2015</t>
  </si>
  <si>
    <t>Portal de transparencia económica del Ministerio de Economía y Finanzas</t>
  </si>
  <si>
    <t>11.3 Eficiencia presupuestal total al 31 de agosto de 2015</t>
  </si>
  <si>
    <t>Gasto público total (devengado) de la Municipalidad Distrital de Oropesa (actividades y proyectos)</t>
  </si>
  <si>
    <t>Proporción del gasto ejecutado respecto del PIM en %.</t>
  </si>
  <si>
    <t>Monto de disponibilidad presupuestal en la función agricultura de la Municipalidad Distrital de Oropesa (actividades y proyectos)</t>
  </si>
  <si>
    <t>Gasto público total (devengado) en la función agricultura de la Municipalidad Distrital de Oropesa (actividades y proyectos)</t>
  </si>
  <si>
    <t>Proporción del gasto ejecutado respecto del PIM en % función agricultura.</t>
  </si>
  <si>
    <t>Proporción del PIM en función agricutura respecto del PIM total en %.</t>
  </si>
  <si>
    <t>Alpacas adultas 38%
Crías 33%
Tuis Hembras 17%
Tuis Machos 8%
Machos reproductores 4%</t>
  </si>
  <si>
    <t>Alpacas adultas 56%
Crías 21%
Tuis Hembras 13%
Tuis Machos 8%
Machos reproductores 2%</t>
  </si>
  <si>
    <t>2.1 Producción de fibra de alpaca adulta (en kg.)</t>
  </si>
  <si>
    <t>2.3c Proporción de productores que transforma fibra en artesanias</t>
  </si>
  <si>
    <t>2.4a Finura de fibra (micras) alpaca Tui</t>
  </si>
  <si>
    <t>2.4b Finura de fibra (micras) alpaca Hembra Adulta</t>
  </si>
  <si>
    <t>2.4c Finura de fibra (micras) alpaca Macho reproductor</t>
  </si>
  <si>
    <t>2.5a Longitud de mecha (cm.) alpaca Tui</t>
  </si>
  <si>
    <t>2.5b Longitud de mecha (cm.) alpaca Hembra Adulta</t>
  </si>
  <si>
    <t>2.5c Longitud de mecha (cm.) alpaca Macho reporductor</t>
  </si>
  <si>
    <t>Muestreo de fibra</t>
  </si>
  <si>
    <t>4.2 Hectareas cultivadas con pastos naturales promedio por comunidad</t>
  </si>
  <si>
    <t>5.1b Proporción de productores con cerco de piedra</t>
  </si>
  <si>
    <t>5.2 Cuenta con cobertizos para las alpacas</t>
  </si>
  <si>
    <t>6.1 Cantidad promedio de trabajadores remunerados eventuales</t>
  </si>
  <si>
    <t>7.2 Manejo reproductivo: proporción de empadre controlado</t>
  </si>
  <si>
    <t>7.7 Número de crías muertas por hato</t>
  </si>
  <si>
    <t>7.6 Número de crias logradas total</t>
  </si>
  <si>
    <t>7.8 Proporción de crías muertas respecto del total logradas</t>
  </si>
  <si>
    <t>7.7 Mortalidad promedio de crías de alpacas por cada 1000 nacidas</t>
  </si>
  <si>
    <t>7.10 Costo promedio anual promedio de sanidad de hato alpaquero</t>
  </si>
  <si>
    <t>7.12 Carga total de alpacas (Alpacas por área de pastoreo)</t>
  </si>
  <si>
    <t>8.1 Tenencia de tierra: mayoritarimanete comunal</t>
  </si>
  <si>
    <t>8.6 Proporción de productores sin asociación de productores</t>
  </si>
  <si>
    <t>9.1 Uso de abonos orgánicos</t>
  </si>
  <si>
    <t>9.2 Número de fuentes de agua actualmente</t>
  </si>
  <si>
    <t>9. Gestión ambiental</t>
  </si>
  <si>
    <t>10.1a Edad promedio de los productores agropecuarios (años)</t>
  </si>
  <si>
    <t>10.2 Nivel educativo</t>
  </si>
  <si>
    <t>39% sin nivel
34% primaria incompleta
9% primaria completa
5% secundaria incompleta
11% secundaria completa
1.3% superior</t>
  </si>
  <si>
    <t>10.3 Tamaño familiar promedio</t>
  </si>
  <si>
    <t xml:space="preserve">1. Producción pecuaria primaria
</t>
  </si>
  <si>
    <t>3.1a Proporción de comercialización de fibra en la comunidad</t>
  </si>
  <si>
    <t>3.1b Proporción de comercialización de fibra en cooperativas</t>
  </si>
  <si>
    <t>3.1c Proporción de comercialización de fibra a intermediarios</t>
  </si>
  <si>
    <t>3.1d Proporción de comercialización de fibra en feria distrital</t>
  </si>
  <si>
    <t>3.2a Precio promedio de comercialización de unidades alpaqueras (peso vivo en S/.): Tuis Hembra</t>
  </si>
  <si>
    <t>3.2b Precio promedio de comercialización de unidades alpaqueras (peso vivo en S/.): Tuis Machos</t>
  </si>
  <si>
    <t>3.2c Precio promedio de comercialización de unidades alpaqueras (peso vivo en S/.): Adultos</t>
  </si>
  <si>
    <t>3.2d Precio promedio de comercialización de unidades alpaqueras (peso vivo en S/.): Machos</t>
  </si>
  <si>
    <t>3.3a Precio promedio de comercialización por libra de fibra de alpaca (en S/.): Huacaya color</t>
  </si>
  <si>
    <t>3.3b Precio promedio de comercialización por libra de fibra de alpaca (en S/.): Huacaya blanco</t>
  </si>
  <si>
    <t>3.3c Precio promedio de comercialización por libra de fibra de alpaca (en S/.): Suri color</t>
  </si>
  <si>
    <t>3.3d Precio promedio de comercialización por libra de fibra de alpaca (en S/.): Suri blanco</t>
  </si>
  <si>
    <t>Línea de Base 
(Junio-Julio 2015)</t>
  </si>
  <si>
    <t>Línea de Base
(Junio-Julio 2015)</t>
  </si>
  <si>
    <t xml:space="preserve">7. Tecnología productiva
</t>
  </si>
  <si>
    <t>Línea de Base</t>
  </si>
  <si>
    <t>12. Ingresos del productor pecuario alpaquero</t>
  </si>
  <si>
    <t>Línea de Base: precio</t>
  </si>
  <si>
    <t>Ingreso: precio x cantidad</t>
  </si>
  <si>
    <t>12.1b Ingreso promedio por la comercialización de unidades alpaqueras: Tuis Machos</t>
  </si>
  <si>
    <t>12.2a Ingreso promedio por comercialización de fibra de alpaca: Huacaya color</t>
  </si>
  <si>
    <t>12.2b Ingreso promedio por comercialización de fibra de alpaca: Huacaya blanco</t>
  </si>
  <si>
    <t>12.2c Ingreso promedio por comercialización de fibra de alpaca: Suri color</t>
  </si>
  <si>
    <t>12.2d Ingreso promedio por comercialización de fibra de alpaca: Suri blanco</t>
  </si>
  <si>
    <t>Línea de base: cantidad de comercialización por año</t>
  </si>
  <si>
    <t>12.1d Ingreso promedio por la comercialización de unidades alpaqueras: Machos reporductores</t>
  </si>
  <si>
    <t>12.1ca Ingreso promedio por la comercialización de unidades alpaqueras: Adultas madres</t>
  </si>
  <si>
    <t>12.1 Ingresos anuales máximos</t>
  </si>
  <si>
    <t>12.1 Ingresos anuales promedio</t>
  </si>
  <si>
    <t>12.1 Ingresos anuales mínimos</t>
  </si>
  <si>
    <t>Umbral mínimo</t>
  </si>
  <si>
    <t>Umbral maximo</t>
  </si>
  <si>
    <t>Promedio</t>
  </si>
  <si>
    <t>1.2 Número de cabezas de ganado alpaquero de raza Suri a nivel distrital</t>
  </si>
  <si>
    <t>1.3 Estructura del hato alpaquero de raza Suri</t>
  </si>
  <si>
    <t>1.4 Número de cabezas de ganado alpaquero de raza Huacaya a nivel distrital</t>
  </si>
  <si>
    <t>1.5 Estructura del hato alpaquero de raza Huacaya</t>
  </si>
  <si>
    <t>1.6a Peso vivo promedio (en kg.): Crías</t>
  </si>
  <si>
    <t>1.6b Peso vivo promedio  (en kg.): Tuis Hembras</t>
  </si>
  <si>
    <t>1.6c Peso vivo promedio  (en kg.): Tuis Machos</t>
  </si>
  <si>
    <t>1.6d Peso vivo promedio  (en kg.): Adultos</t>
  </si>
  <si>
    <t>1.6e Peso vivo promedio  (en kg.): Machos reporductores</t>
  </si>
  <si>
    <t>4.3 Hectáreas cultivadas con pastos manejados por comunidad</t>
  </si>
  <si>
    <t>1.5 Estructura del hato alpaquero de raza Huazaya</t>
  </si>
  <si>
    <t>1.6a Peso vivo promedio: Crías</t>
  </si>
  <si>
    <t>1.6b Peso vivo promedio: Tuis Hembras</t>
  </si>
  <si>
    <t>1.6d Peso vivo promedio: Adultos</t>
  </si>
  <si>
    <t>1.6c Peso vivo promedio: Tuis Machos</t>
  </si>
  <si>
    <t>1.6e Peso vivo promedio: Machos</t>
  </si>
  <si>
    <t>Descripcción</t>
  </si>
  <si>
    <t>Medición técnica de la fibra de alpacas micras y largo de mecha</t>
  </si>
  <si>
    <t>Descripción</t>
  </si>
  <si>
    <t>Proporción de productores no asociados para la producción</t>
  </si>
  <si>
    <t xml:space="preserve">10. Características socioeconómicas
</t>
  </si>
  <si>
    <t>Línea de base</t>
  </si>
  <si>
    <t>Ingresos anuales de la actividad pecuaria alpaquera en Nuevos Soles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</si>
</sst>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S/.&quot;\ #,##0;[Red]&quot;S/.&quot;\ \-#,##0"/>
    <numFmt numFmtId="164" formatCode="0.0%"/>
    <numFmt numFmtId="165" formatCode="&quot;S/.&quot;\ #,##0.00"/>
    <numFmt numFmtId="166" formatCode="&quot;S/.&quot;\ #,##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/>
    <xf numFmtId="9" fontId="0" fillId="2" borderId="0" xfId="1" applyFont="1" applyFill="1" applyBorder="1"/>
    <xf numFmtId="0" fontId="0" fillId="2" borderId="1" xfId="0" applyFill="1" applyBorder="1" applyAlignment="1">
      <alignment horizontal="left" vertical="center"/>
    </xf>
    <xf numFmtId="164" fontId="0" fillId="2" borderId="1" xfId="1" applyNumberFormat="1" applyFont="1" applyFill="1" applyBorder="1"/>
    <xf numFmtId="0" fontId="0" fillId="2" borderId="1" xfId="0" applyFill="1" applyBorder="1"/>
    <xf numFmtId="0" fontId="4" fillId="2" borderId="2" xfId="0" applyFont="1" applyFill="1" applyBorder="1" applyAlignment="1">
      <alignment vertical="center" textRotation="90"/>
    </xf>
    <xf numFmtId="0" fontId="4" fillId="2" borderId="0" xfId="0" applyFont="1" applyFill="1" applyBorder="1" applyAlignment="1">
      <alignment vertical="center" textRotation="90"/>
    </xf>
    <xf numFmtId="0" fontId="4" fillId="2" borderId="1" xfId="0" applyFont="1" applyFill="1" applyBorder="1" applyAlignment="1">
      <alignment vertical="center" textRotation="90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0" fontId="2" fillId="2" borderId="2" xfId="0" applyNumberFormat="1" applyFont="1" applyFill="1" applyBorder="1" applyAlignment="1">
      <alignment horizontal="right" vertical="center"/>
    </xf>
    <xf numFmtId="10" fontId="2" fillId="2" borderId="0" xfId="0" applyNumberFormat="1" applyFont="1" applyFill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9" fontId="2" fillId="2" borderId="0" xfId="0" applyNumberFormat="1" applyFont="1" applyFill="1" applyBorder="1" applyAlignment="1">
      <alignment horizontal="right" vertical="center"/>
    </xf>
    <xf numFmtId="10" fontId="2" fillId="2" borderId="1" xfId="0" applyNumberFormat="1" applyFont="1" applyFill="1" applyBorder="1" applyAlignment="1">
      <alignment horizontal="right" vertical="center"/>
    </xf>
    <xf numFmtId="9" fontId="2" fillId="2" borderId="2" xfId="0" applyNumberFormat="1" applyFont="1" applyFill="1" applyBorder="1" applyAlignment="1">
      <alignment horizontal="right" vertical="center"/>
    </xf>
    <xf numFmtId="9" fontId="2" fillId="2" borderId="2" xfId="0" applyNumberFormat="1" applyFont="1" applyFill="1" applyBorder="1" applyAlignment="1"/>
    <xf numFmtId="10" fontId="2" fillId="2" borderId="0" xfId="0" applyNumberFormat="1" applyFont="1" applyFill="1" applyBorder="1" applyAlignment="1"/>
    <xf numFmtId="10" fontId="2" fillId="2" borderId="1" xfId="0" applyNumberFormat="1" applyFont="1" applyFill="1" applyBorder="1" applyAlignment="1"/>
    <xf numFmtId="0" fontId="2" fillId="2" borderId="2" xfId="0" applyFont="1" applyFill="1" applyBorder="1" applyAlignment="1">
      <alignment horizontal="right" vertical="center" wrapText="1"/>
    </xf>
    <xf numFmtId="6" fontId="0" fillId="2" borderId="2" xfId="0" applyNumberFormat="1" applyFill="1" applyBorder="1"/>
    <xf numFmtId="6" fontId="0" fillId="2" borderId="0" xfId="0" applyNumberForma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2" borderId="0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0" fillId="0" borderId="0" xfId="0" applyBorder="1"/>
    <xf numFmtId="166" fontId="2" fillId="2" borderId="2" xfId="0" applyNumberFormat="1" applyFont="1" applyFill="1" applyBorder="1" applyAlignment="1">
      <alignment horizontal="right" vertical="center"/>
    </xf>
    <xf numFmtId="166" fontId="2" fillId="2" borderId="0" xfId="0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165" fontId="3" fillId="2" borderId="0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textRotation="90" wrapText="1"/>
    </xf>
    <xf numFmtId="0" fontId="0" fillId="2" borderId="0" xfId="0" applyFont="1" applyFill="1" applyBorder="1" applyAlignment="1">
      <alignment horizontal="center" vertical="center" textRotation="90"/>
    </xf>
    <xf numFmtId="0" fontId="0" fillId="2" borderId="1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textRotation="90" wrapText="1"/>
    </xf>
    <xf numFmtId="0" fontId="0" fillId="2" borderId="1" xfId="0" applyFont="1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76" zoomScale="90" zoomScaleNormal="90" workbookViewId="0">
      <selection activeCell="C103" sqref="C103:C109"/>
    </sheetView>
  </sheetViews>
  <sheetFormatPr baseColWidth="10" defaultRowHeight="15" x14ac:dyDescent="0.25"/>
  <cols>
    <col min="1" max="1" width="34" style="1" customWidth="1"/>
    <col min="2" max="2" width="86.85546875" style="1" customWidth="1"/>
    <col min="3" max="3" width="145.7109375" style="1" bestFit="1" customWidth="1"/>
    <col min="4" max="16384" width="11.42578125" style="1"/>
  </cols>
  <sheetData>
    <row r="1" spans="1:3" x14ac:dyDescent="0.25">
      <c r="A1" s="71" t="s">
        <v>107</v>
      </c>
      <c r="B1" s="71"/>
      <c r="C1" s="71"/>
    </row>
    <row r="2" spans="1:3" x14ac:dyDescent="0.25">
      <c r="A2" s="2" t="s">
        <v>0</v>
      </c>
      <c r="B2" s="2" t="s">
        <v>1</v>
      </c>
      <c r="C2" s="2" t="s">
        <v>2</v>
      </c>
    </row>
    <row r="3" spans="1:3" x14ac:dyDescent="0.25">
      <c r="A3" s="65" t="s">
        <v>3</v>
      </c>
      <c r="B3" s="3" t="s">
        <v>5</v>
      </c>
      <c r="C3" s="3" t="s">
        <v>106</v>
      </c>
    </row>
    <row r="4" spans="1:3" x14ac:dyDescent="0.25">
      <c r="A4" s="66"/>
      <c r="B4" s="4" t="s">
        <v>247</v>
      </c>
      <c r="C4" s="4" t="s">
        <v>108</v>
      </c>
    </row>
    <row r="5" spans="1:3" x14ac:dyDescent="0.25">
      <c r="A5" s="66"/>
      <c r="B5" s="4" t="s">
        <v>248</v>
      </c>
      <c r="C5" s="4" t="s">
        <v>109</v>
      </c>
    </row>
    <row r="6" spans="1:3" x14ac:dyDescent="0.25">
      <c r="A6" s="66"/>
      <c r="B6" s="4" t="s">
        <v>249</v>
      </c>
      <c r="C6" s="4" t="s">
        <v>110</v>
      </c>
    </row>
    <row r="7" spans="1:3" x14ac:dyDescent="0.25">
      <c r="A7" s="66"/>
      <c r="B7" s="5" t="s">
        <v>257</v>
      </c>
      <c r="C7" s="5" t="s">
        <v>111</v>
      </c>
    </row>
    <row r="8" spans="1:3" x14ac:dyDescent="0.25">
      <c r="A8" s="66"/>
      <c r="B8" s="4" t="s">
        <v>258</v>
      </c>
      <c r="C8" s="66" t="s">
        <v>112</v>
      </c>
    </row>
    <row r="9" spans="1:3" x14ac:dyDescent="0.25">
      <c r="A9" s="66"/>
      <c r="B9" s="4" t="s">
        <v>259</v>
      </c>
      <c r="C9" s="66"/>
    </row>
    <row r="10" spans="1:3" x14ac:dyDescent="0.25">
      <c r="A10" s="66"/>
      <c r="B10" s="4" t="s">
        <v>261</v>
      </c>
      <c r="C10" s="66"/>
    </row>
    <row r="11" spans="1:3" x14ac:dyDescent="0.25">
      <c r="A11" s="66"/>
      <c r="B11" s="4" t="s">
        <v>260</v>
      </c>
      <c r="C11" s="66"/>
    </row>
    <row r="12" spans="1:3" x14ac:dyDescent="0.25">
      <c r="A12" s="67"/>
      <c r="B12" s="5" t="s">
        <v>262</v>
      </c>
      <c r="C12" s="67"/>
    </row>
    <row r="13" spans="1:3" x14ac:dyDescent="0.25">
      <c r="A13" s="65" t="s">
        <v>15</v>
      </c>
      <c r="B13" s="3" t="s">
        <v>16</v>
      </c>
      <c r="C13" s="3" t="s">
        <v>17</v>
      </c>
    </row>
    <row r="14" spans="1:3" x14ac:dyDescent="0.25">
      <c r="A14" s="66"/>
      <c r="B14" s="5" t="s">
        <v>18</v>
      </c>
      <c r="C14" s="5" t="s">
        <v>19</v>
      </c>
    </row>
    <row r="15" spans="1:3" x14ac:dyDescent="0.25">
      <c r="A15" s="66"/>
      <c r="B15" s="3" t="s">
        <v>122</v>
      </c>
      <c r="C15" s="66" t="s">
        <v>114</v>
      </c>
    </row>
    <row r="16" spans="1:3" x14ac:dyDescent="0.25">
      <c r="A16" s="66"/>
      <c r="B16" s="5" t="s">
        <v>123</v>
      </c>
      <c r="C16" s="66"/>
    </row>
    <row r="17" spans="1:3" x14ac:dyDescent="0.25">
      <c r="A17" s="66"/>
      <c r="B17" s="4" t="s">
        <v>124</v>
      </c>
      <c r="C17" s="66"/>
    </row>
    <row r="18" spans="1:3" x14ac:dyDescent="0.25">
      <c r="A18" s="67"/>
      <c r="B18" s="5" t="s">
        <v>125</v>
      </c>
      <c r="C18" s="5" t="s">
        <v>113</v>
      </c>
    </row>
    <row r="19" spans="1:3" x14ac:dyDescent="0.25">
      <c r="A19" s="65" t="s">
        <v>24</v>
      </c>
      <c r="B19" s="3" t="s">
        <v>25</v>
      </c>
      <c r="C19" s="65" t="s">
        <v>115</v>
      </c>
    </row>
    <row r="20" spans="1:3" x14ac:dyDescent="0.25">
      <c r="A20" s="66"/>
      <c r="B20" s="4" t="s">
        <v>26</v>
      </c>
      <c r="C20" s="66"/>
    </row>
    <row r="21" spans="1:3" x14ac:dyDescent="0.25">
      <c r="A21" s="66"/>
      <c r="B21" s="5" t="s">
        <v>27</v>
      </c>
      <c r="C21" s="67"/>
    </row>
    <row r="22" spans="1:3" x14ac:dyDescent="0.25">
      <c r="A22" s="66"/>
      <c r="B22" s="3" t="s">
        <v>126</v>
      </c>
      <c r="C22" s="65" t="s">
        <v>116</v>
      </c>
    </row>
    <row r="23" spans="1:3" x14ac:dyDescent="0.25">
      <c r="A23" s="66"/>
      <c r="B23" s="4" t="s">
        <v>127</v>
      </c>
      <c r="C23" s="66"/>
    </row>
    <row r="24" spans="1:3" x14ac:dyDescent="0.25">
      <c r="A24" s="66"/>
      <c r="B24" s="4" t="s">
        <v>128</v>
      </c>
      <c r="C24" s="66"/>
    </row>
    <row r="25" spans="1:3" x14ac:dyDescent="0.25">
      <c r="A25" s="66"/>
      <c r="B25" s="4" t="s">
        <v>129</v>
      </c>
      <c r="C25" s="66"/>
    </row>
    <row r="26" spans="1:3" x14ac:dyDescent="0.25">
      <c r="A26" s="66"/>
      <c r="B26" s="5" t="s">
        <v>130</v>
      </c>
      <c r="C26" s="67"/>
    </row>
    <row r="27" spans="1:3" x14ac:dyDescent="0.25">
      <c r="A27" s="66"/>
      <c r="B27" s="4" t="s">
        <v>20</v>
      </c>
      <c r="C27" s="66" t="s">
        <v>117</v>
      </c>
    </row>
    <row r="28" spans="1:3" x14ac:dyDescent="0.25">
      <c r="A28" s="66"/>
      <c r="B28" s="4" t="s">
        <v>21</v>
      </c>
      <c r="C28" s="66"/>
    </row>
    <row r="29" spans="1:3" x14ac:dyDescent="0.25">
      <c r="A29" s="66"/>
      <c r="B29" s="4" t="s">
        <v>22</v>
      </c>
      <c r="C29" s="66"/>
    </row>
    <row r="30" spans="1:3" x14ac:dyDescent="0.25">
      <c r="A30" s="67"/>
      <c r="B30" s="5" t="s">
        <v>23</v>
      </c>
      <c r="C30" s="67"/>
    </row>
    <row r="31" spans="1:3" x14ac:dyDescent="0.25">
      <c r="A31" s="65" t="s">
        <v>32</v>
      </c>
      <c r="B31" s="3" t="s">
        <v>46</v>
      </c>
      <c r="C31" s="65" t="s">
        <v>118</v>
      </c>
    </row>
    <row r="32" spans="1:3" x14ac:dyDescent="0.25">
      <c r="A32" s="66"/>
      <c r="B32" s="4" t="s">
        <v>47</v>
      </c>
      <c r="C32" s="66"/>
    </row>
    <row r="33" spans="1:3" x14ac:dyDescent="0.25">
      <c r="A33" s="66"/>
      <c r="B33" s="4" t="s">
        <v>48</v>
      </c>
      <c r="C33" s="66"/>
    </row>
    <row r="34" spans="1:3" x14ac:dyDescent="0.25">
      <c r="A34" s="67"/>
      <c r="B34" s="5" t="s">
        <v>49</v>
      </c>
      <c r="C34" s="67"/>
    </row>
    <row r="35" spans="1:3" x14ac:dyDescent="0.25">
      <c r="A35" s="65" t="s">
        <v>50</v>
      </c>
      <c r="B35" s="3" t="s">
        <v>51</v>
      </c>
      <c r="C35" s="65" t="s">
        <v>119</v>
      </c>
    </row>
    <row r="36" spans="1:3" x14ac:dyDescent="0.25">
      <c r="A36" s="66"/>
      <c r="B36" s="4" t="s">
        <v>52</v>
      </c>
      <c r="C36" s="66"/>
    </row>
    <row r="37" spans="1:3" x14ac:dyDescent="0.25">
      <c r="A37" s="66"/>
      <c r="B37" s="4" t="s">
        <v>53</v>
      </c>
      <c r="C37" s="66"/>
    </row>
    <row r="38" spans="1:3" x14ac:dyDescent="0.25">
      <c r="A38" s="66"/>
      <c r="B38" s="4" t="s">
        <v>78</v>
      </c>
      <c r="C38" s="66"/>
    </row>
    <row r="39" spans="1:3" x14ac:dyDescent="0.25">
      <c r="A39" s="66"/>
      <c r="B39" s="4" t="s">
        <v>79</v>
      </c>
      <c r="C39" s="66"/>
    </row>
    <row r="40" spans="1:3" x14ac:dyDescent="0.25">
      <c r="A40" s="66"/>
      <c r="B40" s="4" t="s">
        <v>80</v>
      </c>
      <c r="C40" s="66"/>
    </row>
    <row r="41" spans="1:3" x14ac:dyDescent="0.25">
      <c r="A41" s="67"/>
      <c r="B41" s="5" t="s">
        <v>81</v>
      </c>
      <c r="C41" s="67"/>
    </row>
    <row r="42" spans="1:3" x14ac:dyDescent="0.25">
      <c r="A42" s="65" t="s">
        <v>83</v>
      </c>
      <c r="B42" s="3" t="s">
        <v>84</v>
      </c>
      <c r="C42" s="3" t="s">
        <v>120</v>
      </c>
    </row>
    <row r="43" spans="1:3" x14ac:dyDescent="0.25">
      <c r="A43" s="67"/>
      <c r="B43" s="5" t="s">
        <v>85</v>
      </c>
      <c r="C43" s="5" t="s">
        <v>121</v>
      </c>
    </row>
    <row r="44" spans="1:3" x14ac:dyDescent="0.25">
      <c r="A44" s="65" t="s">
        <v>28</v>
      </c>
      <c r="B44" s="3" t="s">
        <v>31</v>
      </c>
      <c r="C44" s="65" t="s">
        <v>131</v>
      </c>
    </row>
    <row r="45" spans="1:3" x14ac:dyDescent="0.25">
      <c r="A45" s="66"/>
      <c r="B45" s="4" t="s">
        <v>30</v>
      </c>
      <c r="C45" s="66"/>
    </row>
    <row r="46" spans="1:3" x14ac:dyDescent="0.25">
      <c r="A46" s="66"/>
      <c r="B46" s="5" t="s">
        <v>29</v>
      </c>
      <c r="C46" s="67"/>
    </row>
    <row r="47" spans="1:3" x14ac:dyDescent="0.25">
      <c r="A47" s="66"/>
      <c r="B47" s="3" t="s">
        <v>33</v>
      </c>
      <c r="C47" s="65" t="s">
        <v>132</v>
      </c>
    </row>
    <row r="48" spans="1:3" x14ac:dyDescent="0.25">
      <c r="A48" s="66"/>
      <c r="B48" s="5" t="s">
        <v>133</v>
      </c>
      <c r="C48" s="67"/>
    </row>
    <row r="49" spans="1:3" x14ac:dyDescent="0.25">
      <c r="A49" s="66"/>
      <c r="B49" s="3" t="s">
        <v>34</v>
      </c>
      <c r="C49" s="65" t="s">
        <v>134</v>
      </c>
    </row>
    <row r="50" spans="1:3" x14ac:dyDescent="0.25">
      <c r="A50" s="66"/>
      <c r="B50" s="5" t="s">
        <v>35</v>
      </c>
      <c r="C50" s="67"/>
    </row>
    <row r="51" spans="1:3" x14ac:dyDescent="0.25">
      <c r="A51" s="66"/>
      <c r="B51" s="3" t="s">
        <v>36</v>
      </c>
      <c r="C51" s="65" t="s">
        <v>135</v>
      </c>
    </row>
    <row r="52" spans="1:3" x14ac:dyDescent="0.25">
      <c r="A52" s="66"/>
      <c r="B52" s="4" t="s">
        <v>37</v>
      </c>
      <c r="C52" s="66"/>
    </row>
    <row r="53" spans="1:3" x14ac:dyDescent="0.25">
      <c r="A53" s="66"/>
      <c r="B53" s="5" t="s">
        <v>38</v>
      </c>
      <c r="C53" s="67"/>
    </row>
    <row r="54" spans="1:3" x14ac:dyDescent="0.25">
      <c r="A54" s="66"/>
      <c r="B54" s="3" t="s">
        <v>39</v>
      </c>
      <c r="C54" s="65" t="s">
        <v>136</v>
      </c>
    </row>
    <row r="55" spans="1:3" x14ac:dyDescent="0.25">
      <c r="A55" s="66"/>
      <c r="B55" s="5" t="s">
        <v>40</v>
      </c>
      <c r="C55" s="67"/>
    </row>
    <row r="56" spans="1:3" x14ac:dyDescent="0.25">
      <c r="A56" s="66"/>
      <c r="B56" s="3" t="s">
        <v>41</v>
      </c>
      <c r="C56" s="3" t="s">
        <v>137</v>
      </c>
    </row>
    <row r="57" spans="1:3" x14ac:dyDescent="0.25">
      <c r="A57" s="66"/>
      <c r="B57" s="4" t="s">
        <v>42</v>
      </c>
      <c r="C57" s="4" t="s">
        <v>138</v>
      </c>
    </row>
    <row r="58" spans="1:3" x14ac:dyDescent="0.25">
      <c r="A58" s="66"/>
      <c r="B58" s="4" t="s">
        <v>43</v>
      </c>
      <c r="C58" s="4" t="s">
        <v>139</v>
      </c>
    </row>
    <row r="59" spans="1:3" x14ac:dyDescent="0.25">
      <c r="A59" s="66"/>
      <c r="B59" s="4" t="s">
        <v>44</v>
      </c>
      <c r="C59" s="4" t="s">
        <v>140</v>
      </c>
    </row>
    <row r="60" spans="1:3" x14ac:dyDescent="0.25">
      <c r="A60" s="66"/>
      <c r="B60" s="5" t="s">
        <v>45</v>
      </c>
      <c r="C60" s="5" t="s">
        <v>141</v>
      </c>
    </row>
    <row r="61" spans="1:3" x14ac:dyDescent="0.25">
      <c r="A61" s="66"/>
      <c r="B61" s="3" t="s">
        <v>57</v>
      </c>
      <c r="C61" s="65" t="s">
        <v>142</v>
      </c>
    </row>
    <row r="62" spans="1:3" x14ac:dyDescent="0.25">
      <c r="A62" s="66"/>
      <c r="B62" s="5" t="s">
        <v>58</v>
      </c>
      <c r="C62" s="67"/>
    </row>
    <row r="63" spans="1:3" x14ac:dyDescent="0.25">
      <c r="A63" s="66"/>
      <c r="B63" s="3" t="s">
        <v>65</v>
      </c>
      <c r="C63" s="3" t="s">
        <v>66</v>
      </c>
    </row>
    <row r="64" spans="1:3" x14ac:dyDescent="0.25">
      <c r="A64" s="66"/>
      <c r="B64" s="4" t="s">
        <v>68</v>
      </c>
      <c r="C64" s="4" t="s">
        <v>143</v>
      </c>
    </row>
    <row r="65" spans="1:3" x14ac:dyDescent="0.25">
      <c r="A65" s="66"/>
      <c r="B65" s="4" t="s">
        <v>69</v>
      </c>
      <c r="C65" s="66" t="s">
        <v>144</v>
      </c>
    </row>
    <row r="66" spans="1:3" x14ac:dyDescent="0.25">
      <c r="A66" s="66"/>
      <c r="B66" s="5" t="s">
        <v>70</v>
      </c>
      <c r="C66" s="67"/>
    </row>
    <row r="67" spans="1:3" x14ac:dyDescent="0.25">
      <c r="A67" s="66"/>
      <c r="B67" s="3" t="s">
        <v>73</v>
      </c>
      <c r="C67" s="65" t="s">
        <v>145</v>
      </c>
    </row>
    <row r="68" spans="1:3" x14ac:dyDescent="0.25">
      <c r="A68" s="66"/>
      <c r="B68" s="4" t="s">
        <v>74</v>
      </c>
      <c r="C68" s="66"/>
    </row>
    <row r="69" spans="1:3" x14ac:dyDescent="0.25">
      <c r="A69" s="66"/>
      <c r="B69" s="4" t="s">
        <v>75</v>
      </c>
      <c r="C69" s="66"/>
    </row>
    <row r="70" spans="1:3" x14ac:dyDescent="0.25">
      <c r="A70" s="66"/>
      <c r="B70" s="4" t="s">
        <v>76</v>
      </c>
      <c r="C70" s="66"/>
    </row>
    <row r="71" spans="1:3" x14ac:dyDescent="0.25">
      <c r="A71" s="66"/>
      <c r="B71" s="5" t="s">
        <v>77</v>
      </c>
      <c r="C71" s="67"/>
    </row>
    <row r="72" spans="1:3" x14ac:dyDescent="0.25">
      <c r="A72" s="67"/>
      <c r="B72" s="5" t="s">
        <v>82</v>
      </c>
      <c r="C72" s="5" t="s">
        <v>146</v>
      </c>
    </row>
    <row r="73" spans="1:3" x14ac:dyDescent="0.25">
      <c r="A73" s="72" t="s">
        <v>67</v>
      </c>
      <c r="B73" s="3" t="s">
        <v>59</v>
      </c>
      <c r="C73" s="65" t="s">
        <v>147</v>
      </c>
    </row>
    <row r="74" spans="1:3" x14ac:dyDescent="0.25">
      <c r="A74" s="73"/>
      <c r="B74" s="4" t="s">
        <v>60</v>
      </c>
      <c r="C74" s="66"/>
    </row>
    <row r="75" spans="1:3" x14ac:dyDescent="0.25">
      <c r="A75" s="73"/>
      <c r="B75" s="5" t="s">
        <v>61</v>
      </c>
      <c r="C75" s="67"/>
    </row>
    <row r="76" spans="1:3" x14ac:dyDescent="0.25">
      <c r="A76" s="73"/>
      <c r="B76" s="4" t="s">
        <v>88</v>
      </c>
      <c r="C76" s="66" t="s">
        <v>148</v>
      </c>
    </row>
    <row r="77" spans="1:3" x14ac:dyDescent="0.25">
      <c r="A77" s="73"/>
      <c r="B77" s="4" t="s">
        <v>87</v>
      </c>
      <c r="C77" s="66"/>
    </row>
    <row r="78" spans="1:3" x14ac:dyDescent="0.25">
      <c r="A78" s="73"/>
      <c r="B78" s="4" t="s">
        <v>86</v>
      </c>
      <c r="C78" s="66"/>
    </row>
    <row r="79" spans="1:3" x14ac:dyDescent="0.25">
      <c r="A79" s="73"/>
      <c r="B79" s="5" t="s">
        <v>89</v>
      </c>
      <c r="C79" s="5" t="s">
        <v>149</v>
      </c>
    </row>
    <row r="80" spans="1:3" x14ac:dyDescent="0.25">
      <c r="A80" s="73"/>
      <c r="B80" s="4" t="s">
        <v>164</v>
      </c>
      <c r="C80" s="4" t="s">
        <v>165</v>
      </c>
    </row>
    <row r="81" spans="1:3" x14ac:dyDescent="0.25">
      <c r="A81" s="65" t="s">
        <v>54</v>
      </c>
      <c r="B81" s="3" t="s">
        <v>55</v>
      </c>
      <c r="C81" s="3" t="s">
        <v>150</v>
      </c>
    </row>
    <row r="82" spans="1:3" x14ac:dyDescent="0.25">
      <c r="A82" s="66"/>
      <c r="B82" s="5" t="s">
        <v>56</v>
      </c>
      <c r="C82" s="5" t="s">
        <v>151</v>
      </c>
    </row>
    <row r="83" spans="1:3" x14ac:dyDescent="0.25">
      <c r="A83" s="66"/>
      <c r="B83" s="3" t="s">
        <v>62</v>
      </c>
      <c r="C83" s="65" t="s">
        <v>152</v>
      </c>
    </row>
    <row r="84" spans="1:3" x14ac:dyDescent="0.25">
      <c r="A84" s="66"/>
      <c r="B84" s="4" t="s">
        <v>63</v>
      </c>
      <c r="C84" s="66"/>
    </row>
    <row r="85" spans="1:3" x14ac:dyDescent="0.25">
      <c r="A85" s="66"/>
      <c r="B85" s="5" t="s">
        <v>64</v>
      </c>
      <c r="C85" s="67"/>
    </row>
    <row r="86" spans="1:3" x14ac:dyDescent="0.25">
      <c r="A86" s="66"/>
      <c r="B86" s="4" t="s">
        <v>71</v>
      </c>
      <c r="C86" s="66" t="s">
        <v>153</v>
      </c>
    </row>
    <row r="87" spans="1:3" x14ac:dyDescent="0.25">
      <c r="A87" s="67"/>
      <c r="B87" s="5" t="s">
        <v>72</v>
      </c>
      <c r="C87" s="67"/>
    </row>
    <row r="88" spans="1:3" x14ac:dyDescent="0.25">
      <c r="A88" s="65" t="s">
        <v>90</v>
      </c>
      <c r="B88" s="3" t="s">
        <v>93</v>
      </c>
      <c r="C88" s="65" t="s">
        <v>154</v>
      </c>
    </row>
    <row r="89" spans="1:3" x14ac:dyDescent="0.25">
      <c r="A89" s="66"/>
      <c r="B89" s="4" t="s">
        <v>91</v>
      </c>
      <c r="C89" s="66"/>
    </row>
    <row r="90" spans="1:3" x14ac:dyDescent="0.25">
      <c r="A90" s="66"/>
      <c r="B90" s="5" t="s">
        <v>92</v>
      </c>
      <c r="C90" s="67"/>
    </row>
    <row r="91" spans="1:3" x14ac:dyDescent="0.25">
      <c r="A91" s="66"/>
      <c r="B91" s="3" t="s">
        <v>94</v>
      </c>
      <c r="C91" s="65" t="s">
        <v>155</v>
      </c>
    </row>
    <row r="92" spans="1:3" x14ac:dyDescent="0.25">
      <c r="A92" s="66"/>
      <c r="B92" s="4" t="s">
        <v>95</v>
      </c>
      <c r="C92" s="66"/>
    </row>
    <row r="93" spans="1:3" x14ac:dyDescent="0.25">
      <c r="A93" s="66"/>
      <c r="B93" s="5" t="s">
        <v>96</v>
      </c>
      <c r="C93" s="67"/>
    </row>
    <row r="94" spans="1:3" x14ac:dyDescent="0.25">
      <c r="A94" s="66"/>
      <c r="B94" s="3" t="s">
        <v>97</v>
      </c>
      <c r="C94" s="3" t="s">
        <v>156</v>
      </c>
    </row>
    <row r="95" spans="1:3" x14ac:dyDescent="0.25">
      <c r="A95" s="66"/>
      <c r="B95" s="5" t="s">
        <v>98</v>
      </c>
      <c r="C95" s="5" t="s">
        <v>157</v>
      </c>
    </row>
    <row r="96" spans="1:3" x14ac:dyDescent="0.25">
      <c r="A96" s="66"/>
      <c r="B96" s="4" t="s">
        <v>99</v>
      </c>
      <c r="C96" s="66" t="s">
        <v>158</v>
      </c>
    </row>
    <row r="97" spans="1:3" x14ac:dyDescent="0.25">
      <c r="A97" s="66"/>
      <c r="B97" s="4" t="s">
        <v>100</v>
      </c>
      <c r="C97" s="66"/>
    </row>
    <row r="98" spans="1:3" x14ac:dyDescent="0.25">
      <c r="A98" s="66"/>
      <c r="B98" s="4" t="s">
        <v>101</v>
      </c>
      <c r="C98" s="66"/>
    </row>
    <row r="99" spans="1:3" x14ac:dyDescent="0.25">
      <c r="A99" s="66"/>
      <c r="B99" s="4" t="s">
        <v>102</v>
      </c>
      <c r="C99" s="66"/>
    </row>
    <row r="100" spans="1:3" x14ac:dyDescent="0.25">
      <c r="A100" s="66"/>
      <c r="B100" s="4" t="s">
        <v>103</v>
      </c>
      <c r="C100" s="66"/>
    </row>
    <row r="101" spans="1:3" x14ac:dyDescent="0.25">
      <c r="A101" s="66"/>
      <c r="B101" s="4" t="s">
        <v>104</v>
      </c>
      <c r="C101" s="66"/>
    </row>
    <row r="102" spans="1:3" x14ac:dyDescent="0.25">
      <c r="A102" s="67"/>
      <c r="B102" s="5" t="s">
        <v>105</v>
      </c>
      <c r="C102" s="67"/>
    </row>
    <row r="103" spans="1:3" x14ac:dyDescent="0.25">
      <c r="A103" s="68" t="s">
        <v>166</v>
      </c>
      <c r="B103" s="6" t="s">
        <v>167</v>
      </c>
      <c r="C103" s="6" t="s">
        <v>169</v>
      </c>
    </row>
    <row r="104" spans="1:3" x14ac:dyDescent="0.25">
      <c r="A104" s="69"/>
      <c r="B104" s="8" t="s">
        <v>168</v>
      </c>
      <c r="C104" s="8" t="s">
        <v>176</v>
      </c>
    </row>
    <row r="105" spans="1:3" x14ac:dyDescent="0.25">
      <c r="A105" s="69"/>
      <c r="B105" s="8" t="s">
        <v>175</v>
      </c>
      <c r="C105" s="8" t="s">
        <v>177</v>
      </c>
    </row>
    <row r="106" spans="1:3" x14ac:dyDescent="0.25">
      <c r="A106" s="69"/>
      <c r="B106" s="9" t="s">
        <v>170</v>
      </c>
      <c r="C106" s="8" t="s">
        <v>178</v>
      </c>
    </row>
    <row r="107" spans="1:3" x14ac:dyDescent="0.25">
      <c r="A107" s="69"/>
      <c r="B107" s="8" t="s">
        <v>171</v>
      </c>
      <c r="C107" s="8" t="s">
        <v>179</v>
      </c>
    </row>
    <row r="108" spans="1:3" x14ac:dyDescent="0.25">
      <c r="A108" s="69"/>
      <c r="B108" s="8" t="s">
        <v>172</v>
      </c>
      <c r="C108" s="8" t="s">
        <v>180</v>
      </c>
    </row>
    <row r="109" spans="1:3" x14ac:dyDescent="0.25">
      <c r="A109" s="70"/>
      <c r="B109" s="11" t="s">
        <v>173</v>
      </c>
      <c r="C109" s="11" t="s">
        <v>181</v>
      </c>
    </row>
  </sheetData>
  <mergeCells count="34">
    <mergeCell ref="A103:A109"/>
    <mergeCell ref="A1:C1"/>
    <mergeCell ref="A3:A12"/>
    <mergeCell ref="A13:A18"/>
    <mergeCell ref="A19:A30"/>
    <mergeCell ref="A31:A34"/>
    <mergeCell ref="C31:C34"/>
    <mergeCell ref="A88:A102"/>
    <mergeCell ref="C8:C12"/>
    <mergeCell ref="C15:C17"/>
    <mergeCell ref="C19:C21"/>
    <mergeCell ref="C22:C26"/>
    <mergeCell ref="C27:C30"/>
    <mergeCell ref="A35:A41"/>
    <mergeCell ref="A73:A80"/>
    <mergeCell ref="C54:C55"/>
    <mergeCell ref="A42:A43"/>
    <mergeCell ref="A44:A72"/>
    <mergeCell ref="A81:A87"/>
    <mergeCell ref="C35:C41"/>
    <mergeCell ref="C44:C46"/>
    <mergeCell ref="C47:C48"/>
    <mergeCell ref="C49:C50"/>
    <mergeCell ref="C51:C53"/>
    <mergeCell ref="C86:C87"/>
    <mergeCell ref="C88:C90"/>
    <mergeCell ref="C91:C93"/>
    <mergeCell ref="C96:C102"/>
    <mergeCell ref="C61:C62"/>
    <mergeCell ref="C65:C66"/>
    <mergeCell ref="C67:C71"/>
    <mergeCell ref="C73:C75"/>
    <mergeCell ref="C76:C78"/>
    <mergeCell ref="C83:C8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B9" sqref="B9"/>
    </sheetView>
  </sheetViews>
  <sheetFormatPr baseColWidth="10" defaultRowHeight="15" x14ac:dyDescent="0.25"/>
  <cols>
    <col min="1" max="1" width="40.28515625" bestFit="1" customWidth="1"/>
    <col min="2" max="2" width="79.85546875" bestFit="1" customWidth="1"/>
    <col min="3" max="3" width="29.42578125" customWidth="1"/>
    <col min="4" max="4" width="24" customWidth="1"/>
    <col min="5" max="5" width="18.42578125" bestFit="1" customWidth="1"/>
  </cols>
  <sheetData>
    <row r="1" spans="1:5" x14ac:dyDescent="0.25">
      <c r="A1" s="71" t="s">
        <v>163</v>
      </c>
      <c r="B1" s="71"/>
      <c r="C1" s="71"/>
      <c r="D1" s="71"/>
      <c r="E1" s="71"/>
    </row>
    <row r="2" spans="1:5" x14ac:dyDescent="0.25">
      <c r="A2" s="2" t="s">
        <v>0</v>
      </c>
      <c r="B2" s="2" t="s">
        <v>1</v>
      </c>
      <c r="C2" s="2" t="s">
        <v>159</v>
      </c>
      <c r="D2" s="2" t="s">
        <v>160</v>
      </c>
      <c r="E2" s="2" t="s">
        <v>161</v>
      </c>
    </row>
    <row r="3" spans="1:5" ht="15" customHeight="1" x14ac:dyDescent="0.25">
      <c r="A3" s="65" t="s">
        <v>3</v>
      </c>
      <c r="B3" s="3" t="s">
        <v>5</v>
      </c>
      <c r="C3" s="3"/>
      <c r="D3" s="3"/>
      <c r="E3" s="14" t="s">
        <v>162</v>
      </c>
    </row>
    <row r="4" spans="1:5" x14ac:dyDescent="0.25">
      <c r="A4" s="66"/>
      <c r="B4" s="4" t="s">
        <v>4</v>
      </c>
      <c r="C4" s="4"/>
      <c r="D4" s="4"/>
      <c r="E4" s="15"/>
    </row>
    <row r="5" spans="1:5" x14ac:dyDescent="0.25">
      <c r="A5" s="66"/>
      <c r="B5" s="4" t="s">
        <v>6</v>
      </c>
      <c r="C5" s="4"/>
      <c r="D5" s="4"/>
      <c r="E5" s="15"/>
    </row>
    <row r="6" spans="1:5" x14ac:dyDescent="0.25">
      <c r="A6" s="66"/>
      <c r="B6" s="4" t="s">
        <v>8</v>
      </c>
      <c r="C6" s="4"/>
      <c r="D6" s="4"/>
      <c r="E6" s="15"/>
    </row>
    <row r="7" spans="1:5" x14ac:dyDescent="0.25">
      <c r="A7" s="66"/>
      <c r="B7" s="4" t="s">
        <v>7</v>
      </c>
      <c r="C7" s="4"/>
      <c r="D7" s="4"/>
      <c r="E7" s="15"/>
    </row>
    <row r="8" spans="1:5" x14ac:dyDescent="0.25">
      <c r="A8" s="66"/>
      <c r="B8" s="5" t="s">
        <v>9</v>
      </c>
      <c r="C8" s="5"/>
      <c r="D8" s="5"/>
      <c r="E8" s="15"/>
    </row>
    <row r="9" spans="1:5" x14ac:dyDescent="0.25">
      <c r="A9" s="66"/>
      <c r="B9" s="4" t="s">
        <v>10</v>
      </c>
      <c r="C9" s="4"/>
      <c r="D9" s="4"/>
      <c r="E9" s="15"/>
    </row>
    <row r="10" spans="1:5" x14ac:dyDescent="0.25">
      <c r="A10" s="66"/>
      <c r="B10" s="4" t="s">
        <v>11</v>
      </c>
      <c r="C10" s="4"/>
      <c r="D10" s="4"/>
      <c r="E10" s="15"/>
    </row>
    <row r="11" spans="1:5" x14ac:dyDescent="0.25">
      <c r="A11" s="66"/>
      <c r="B11" s="4" t="s">
        <v>12</v>
      </c>
      <c r="C11" s="4"/>
      <c r="D11" s="4"/>
      <c r="E11" s="15"/>
    </row>
    <row r="12" spans="1:5" x14ac:dyDescent="0.25">
      <c r="A12" s="66"/>
      <c r="B12" s="4" t="s">
        <v>13</v>
      </c>
      <c r="C12" s="4"/>
      <c r="D12" s="4"/>
      <c r="E12" s="15"/>
    </row>
    <row r="13" spans="1:5" x14ac:dyDescent="0.25">
      <c r="A13" s="67"/>
      <c r="B13" s="5" t="s">
        <v>14</v>
      </c>
      <c r="C13" s="5"/>
      <c r="D13" s="5"/>
      <c r="E13" s="15"/>
    </row>
    <row r="14" spans="1:5" x14ac:dyDescent="0.25">
      <c r="A14" s="65" t="s">
        <v>15</v>
      </c>
      <c r="B14" s="3" t="s">
        <v>16</v>
      </c>
      <c r="C14" s="3"/>
      <c r="D14" s="3"/>
      <c r="E14" s="15"/>
    </row>
    <row r="15" spans="1:5" x14ac:dyDescent="0.25">
      <c r="A15" s="66"/>
      <c r="B15" s="5" t="s">
        <v>18</v>
      </c>
      <c r="C15" s="5"/>
      <c r="D15" s="5"/>
      <c r="E15" s="15"/>
    </row>
    <row r="16" spans="1:5" x14ac:dyDescent="0.25">
      <c r="A16" s="66"/>
      <c r="B16" s="3" t="s">
        <v>122</v>
      </c>
      <c r="C16" s="4"/>
      <c r="D16" s="4"/>
      <c r="E16" s="15"/>
    </row>
    <row r="17" spans="1:5" x14ac:dyDescent="0.25">
      <c r="A17" s="66"/>
      <c r="B17" s="5" t="s">
        <v>123</v>
      </c>
      <c r="C17" s="4"/>
      <c r="D17" s="4"/>
      <c r="E17" s="15"/>
    </row>
    <row r="18" spans="1:5" x14ac:dyDescent="0.25">
      <c r="A18" s="66"/>
      <c r="B18" s="4" t="s">
        <v>124</v>
      </c>
      <c r="C18" s="4"/>
      <c r="D18" s="4"/>
      <c r="E18" s="15"/>
    </row>
    <row r="19" spans="1:5" x14ac:dyDescent="0.25">
      <c r="A19" s="67"/>
      <c r="B19" s="5" t="s">
        <v>125</v>
      </c>
      <c r="C19" s="5"/>
      <c r="D19" s="5"/>
      <c r="E19" s="15"/>
    </row>
    <row r="20" spans="1:5" x14ac:dyDescent="0.25">
      <c r="A20" s="65" t="s">
        <v>24</v>
      </c>
      <c r="B20" s="3" t="s">
        <v>25</v>
      </c>
      <c r="C20" s="3"/>
      <c r="D20" s="3"/>
      <c r="E20" s="15"/>
    </row>
    <row r="21" spans="1:5" x14ac:dyDescent="0.25">
      <c r="A21" s="66"/>
      <c r="B21" s="4" t="s">
        <v>26</v>
      </c>
      <c r="C21" s="4"/>
      <c r="D21" s="4"/>
      <c r="E21" s="15"/>
    </row>
    <row r="22" spans="1:5" x14ac:dyDescent="0.25">
      <c r="A22" s="66"/>
      <c r="B22" s="5" t="s">
        <v>27</v>
      </c>
      <c r="C22" s="5"/>
      <c r="D22" s="5"/>
      <c r="E22" s="15"/>
    </row>
    <row r="23" spans="1:5" x14ac:dyDescent="0.25">
      <c r="A23" s="66"/>
      <c r="B23" s="3" t="s">
        <v>126</v>
      </c>
      <c r="C23" s="3"/>
      <c r="D23" s="3"/>
      <c r="E23" s="15"/>
    </row>
    <row r="24" spans="1:5" x14ac:dyDescent="0.25">
      <c r="A24" s="66"/>
      <c r="B24" s="4" t="s">
        <v>127</v>
      </c>
      <c r="C24" s="4"/>
      <c r="D24" s="4"/>
      <c r="E24" s="15"/>
    </row>
    <row r="25" spans="1:5" x14ac:dyDescent="0.25">
      <c r="A25" s="66"/>
      <c r="B25" s="4" t="s">
        <v>128</v>
      </c>
      <c r="C25" s="4"/>
      <c r="D25" s="4"/>
      <c r="E25" s="15"/>
    </row>
    <row r="26" spans="1:5" x14ac:dyDescent="0.25">
      <c r="A26" s="66"/>
      <c r="B26" s="4" t="s">
        <v>129</v>
      </c>
      <c r="C26" s="4"/>
      <c r="D26" s="4"/>
      <c r="E26" s="15"/>
    </row>
    <row r="27" spans="1:5" x14ac:dyDescent="0.25">
      <c r="A27" s="66"/>
      <c r="B27" s="5" t="s">
        <v>130</v>
      </c>
      <c r="C27" s="5"/>
      <c r="D27" s="5"/>
      <c r="E27" s="15"/>
    </row>
    <row r="28" spans="1:5" x14ac:dyDescent="0.25">
      <c r="A28" s="66"/>
      <c r="B28" s="4" t="s">
        <v>20</v>
      </c>
      <c r="C28" s="4"/>
      <c r="D28" s="4"/>
      <c r="E28" s="15"/>
    </row>
    <row r="29" spans="1:5" x14ac:dyDescent="0.25">
      <c r="A29" s="66"/>
      <c r="B29" s="4" t="s">
        <v>21</v>
      </c>
      <c r="C29" s="4"/>
      <c r="D29" s="4"/>
      <c r="E29" s="15"/>
    </row>
    <row r="30" spans="1:5" x14ac:dyDescent="0.25">
      <c r="A30" s="66"/>
      <c r="B30" s="4" t="s">
        <v>22</v>
      </c>
      <c r="C30" s="4"/>
      <c r="D30" s="4"/>
      <c r="E30" s="15"/>
    </row>
    <row r="31" spans="1:5" x14ac:dyDescent="0.25">
      <c r="A31" s="67"/>
      <c r="B31" s="5" t="s">
        <v>23</v>
      </c>
      <c r="C31" s="5"/>
      <c r="D31" s="5"/>
      <c r="E31" s="15"/>
    </row>
    <row r="32" spans="1:5" x14ac:dyDescent="0.25">
      <c r="A32" s="65" t="s">
        <v>32</v>
      </c>
      <c r="B32" s="3" t="s">
        <v>46</v>
      </c>
      <c r="C32" s="3"/>
      <c r="D32" s="3"/>
      <c r="E32" s="15"/>
    </row>
    <row r="33" spans="1:5" x14ac:dyDescent="0.25">
      <c r="A33" s="66"/>
      <c r="B33" s="4" t="s">
        <v>47</v>
      </c>
      <c r="C33" s="4"/>
      <c r="D33" s="4"/>
      <c r="E33" s="15"/>
    </row>
    <row r="34" spans="1:5" x14ac:dyDescent="0.25">
      <c r="A34" s="66"/>
      <c r="B34" s="4" t="s">
        <v>48</v>
      </c>
      <c r="C34" s="4"/>
      <c r="D34" s="4"/>
      <c r="E34" s="15"/>
    </row>
    <row r="35" spans="1:5" x14ac:dyDescent="0.25">
      <c r="A35" s="67"/>
      <c r="B35" s="5" t="s">
        <v>49</v>
      </c>
      <c r="C35" s="5"/>
      <c r="D35" s="5"/>
      <c r="E35" s="15"/>
    </row>
    <row r="36" spans="1:5" x14ac:dyDescent="0.25">
      <c r="A36" s="65" t="s">
        <v>50</v>
      </c>
      <c r="B36" s="3" t="s">
        <v>51</v>
      </c>
      <c r="C36" s="3"/>
      <c r="D36" s="3"/>
      <c r="E36" s="15"/>
    </row>
    <row r="37" spans="1:5" x14ac:dyDescent="0.25">
      <c r="A37" s="66"/>
      <c r="B37" s="4" t="s">
        <v>52</v>
      </c>
      <c r="C37" s="4"/>
      <c r="D37" s="4"/>
      <c r="E37" s="15"/>
    </row>
    <row r="38" spans="1:5" x14ac:dyDescent="0.25">
      <c r="A38" s="66"/>
      <c r="B38" s="4" t="s">
        <v>53</v>
      </c>
      <c r="C38" s="4"/>
      <c r="D38" s="4"/>
      <c r="E38" s="15"/>
    </row>
    <row r="39" spans="1:5" x14ac:dyDescent="0.25">
      <c r="A39" s="66"/>
      <c r="B39" s="4" t="s">
        <v>78</v>
      </c>
      <c r="C39" s="4"/>
      <c r="D39" s="4"/>
      <c r="E39" s="15"/>
    </row>
    <row r="40" spans="1:5" x14ac:dyDescent="0.25">
      <c r="A40" s="66"/>
      <c r="B40" s="4" t="s">
        <v>79</v>
      </c>
      <c r="C40" s="4"/>
      <c r="D40" s="4"/>
      <c r="E40" s="15"/>
    </row>
    <row r="41" spans="1:5" x14ac:dyDescent="0.25">
      <c r="A41" s="66"/>
      <c r="B41" s="4" t="s">
        <v>80</v>
      </c>
      <c r="C41" s="4"/>
      <c r="D41" s="4"/>
      <c r="E41" s="15"/>
    </row>
    <row r="42" spans="1:5" x14ac:dyDescent="0.25">
      <c r="A42" s="67"/>
      <c r="B42" s="5" t="s">
        <v>81</v>
      </c>
      <c r="C42" s="5"/>
      <c r="D42" s="5"/>
      <c r="E42" s="15"/>
    </row>
    <row r="43" spans="1:5" x14ac:dyDescent="0.25">
      <c r="A43" s="65" t="s">
        <v>83</v>
      </c>
      <c r="B43" s="3" t="s">
        <v>84</v>
      </c>
      <c r="C43" s="3"/>
      <c r="D43" s="3"/>
      <c r="E43" s="15"/>
    </row>
    <row r="44" spans="1:5" x14ac:dyDescent="0.25">
      <c r="A44" s="67"/>
      <c r="B44" s="5" t="s">
        <v>85</v>
      </c>
      <c r="C44" s="5"/>
      <c r="D44" s="5"/>
      <c r="E44" s="15"/>
    </row>
    <row r="45" spans="1:5" x14ac:dyDescent="0.25">
      <c r="A45" s="65" t="s">
        <v>28</v>
      </c>
      <c r="B45" s="3" t="s">
        <v>31</v>
      </c>
      <c r="C45" s="3"/>
      <c r="D45" s="3"/>
      <c r="E45" s="15"/>
    </row>
    <row r="46" spans="1:5" x14ac:dyDescent="0.25">
      <c r="A46" s="66"/>
      <c r="B46" s="4" t="s">
        <v>30</v>
      </c>
      <c r="C46" s="4"/>
      <c r="D46" s="4"/>
      <c r="E46" s="15"/>
    </row>
    <row r="47" spans="1:5" x14ac:dyDescent="0.25">
      <c r="A47" s="66"/>
      <c r="B47" s="5" t="s">
        <v>29</v>
      </c>
      <c r="C47" s="5"/>
      <c r="D47" s="5"/>
      <c r="E47" s="15"/>
    </row>
    <row r="48" spans="1:5" x14ac:dyDescent="0.25">
      <c r="A48" s="66"/>
      <c r="B48" s="3" t="s">
        <v>33</v>
      </c>
      <c r="C48" s="3"/>
      <c r="D48" s="3"/>
      <c r="E48" s="15"/>
    </row>
    <row r="49" spans="1:5" x14ac:dyDescent="0.25">
      <c r="A49" s="66"/>
      <c r="B49" s="5" t="s">
        <v>133</v>
      </c>
      <c r="C49" s="5"/>
      <c r="D49" s="5"/>
      <c r="E49" s="15"/>
    </row>
    <row r="50" spans="1:5" x14ac:dyDescent="0.25">
      <c r="A50" s="66"/>
      <c r="B50" s="3" t="s">
        <v>34</v>
      </c>
      <c r="C50" s="3"/>
      <c r="D50" s="3"/>
      <c r="E50" s="15"/>
    </row>
    <row r="51" spans="1:5" x14ac:dyDescent="0.25">
      <c r="A51" s="66"/>
      <c r="B51" s="5" t="s">
        <v>35</v>
      </c>
      <c r="C51" s="5"/>
      <c r="D51" s="5"/>
      <c r="E51" s="15"/>
    </row>
    <row r="52" spans="1:5" x14ac:dyDescent="0.25">
      <c r="A52" s="66"/>
      <c r="B52" s="3" t="s">
        <v>36</v>
      </c>
      <c r="C52" s="3"/>
      <c r="D52" s="3"/>
      <c r="E52" s="15"/>
    </row>
    <row r="53" spans="1:5" x14ac:dyDescent="0.25">
      <c r="A53" s="66"/>
      <c r="B53" s="4" t="s">
        <v>37</v>
      </c>
      <c r="C53" s="4"/>
      <c r="D53" s="4"/>
      <c r="E53" s="15"/>
    </row>
    <row r="54" spans="1:5" x14ac:dyDescent="0.25">
      <c r="A54" s="66"/>
      <c r="B54" s="5" t="s">
        <v>38</v>
      </c>
      <c r="C54" s="5"/>
      <c r="D54" s="5"/>
      <c r="E54" s="15"/>
    </row>
    <row r="55" spans="1:5" x14ac:dyDescent="0.25">
      <c r="A55" s="66"/>
      <c r="B55" s="3" t="s">
        <v>39</v>
      </c>
      <c r="C55" s="3"/>
      <c r="D55" s="3"/>
      <c r="E55" s="15"/>
    </row>
    <row r="56" spans="1:5" x14ac:dyDescent="0.25">
      <c r="A56" s="66"/>
      <c r="B56" s="5" t="s">
        <v>40</v>
      </c>
      <c r="C56" s="5"/>
      <c r="D56" s="5"/>
      <c r="E56" s="15"/>
    </row>
    <row r="57" spans="1:5" x14ac:dyDescent="0.25">
      <c r="A57" s="66"/>
      <c r="B57" s="3" t="s">
        <v>41</v>
      </c>
      <c r="C57" s="3"/>
      <c r="D57" s="3"/>
      <c r="E57" s="15"/>
    </row>
    <row r="58" spans="1:5" x14ac:dyDescent="0.25">
      <c r="A58" s="66"/>
      <c r="B58" s="4" t="s">
        <v>42</v>
      </c>
      <c r="C58" s="4"/>
      <c r="D58" s="4"/>
      <c r="E58" s="15"/>
    </row>
    <row r="59" spans="1:5" x14ac:dyDescent="0.25">
      <c r="A59" s="66"/>
      <c r="B59" s="4" t="s">
        <v>43</v>
      </c>
      <c r="C59" s="4"/>
      <c r="D59" s="4"/>
      <c r="E59" s="15"/>
    </row>
    <row r="60" spans="1:5" x14ac:dyDescent="0.25">
      <c r="A60" s="66"/>
      <c r="B60" s="4" t="s">
        <v>44</v>
      </c>
      <c r="C60" s="4"/>
      <c r="D60" s="4"/>
      <c r="E60" s="15"/>
    </row>
    <row r="61" spans="1:5" x14ac:dyDescent="0.25">
      <c r="A61" s="66"/>
      <c r="B61" s="5" t="s">
        <v>45</v>
      </c>
      <c r="C61" s="5"/>
      <c r="D61" s="5"/>
      <c r="E61" s="15"/>
    </row>
    <row r="62" spans="1:5" x14ac:dyDescent="0.25">
      <c r="A62" s="66"/>
      <c r="B62" s="3" t="s">
        <v>57</v>
      </c>
      <c r="C62" s="3"/>
      <c r="D62" s="3"/>
      <c r="E62" s="15"/>
    </row>
    <row r="63" spans="1:5" x14ac:dyDescent="0.25">
      <c r="A63" s="66"/>
      <c r="B63" s="5" t="s">
        <v>58</v>
      </c>
      <c r="C63" s="5"/>
      <c r="D63" s="5"/>
      <c r="E63" s="15"/>
    </row>
    <row r="64" spans="1:5" x14ac:dyDescent="0.25">
      <c r="A64" s="66"/>
      <c r="B64" s="3" t="s">
        <v>65</v>
      </c>
      <c r="C64" s="3"/>
      <c r="D64" s="3"/>
      <c r="E64" s="15"/>
    </row>
    <row r="65" spans="1:5" x14ac:dyDescent="0.25">
      <c r="A65" s="66"/>
      <c r="B65" s="4" t="s">
        <v>68</v>
      </c>
      <c r="C65" s="4"/>
      <c r="D65" s="4"/>
      <c r="E65" s="15"/>
    </row>
    <row r="66" spans="1:5" x14ac:dyDescent="0.25">
      <c r="A66" s="66"/>
      <c r="B66" s="4" t="s">
        <v>69</v>
      </c>
      <c r="C66" s="4"/>
      <c r="D66" s="4"/>
      <c r="E66" s="15"/>
    </row>
    <row r="67" spans="1:5" x14ac:dyDescent="0.25">
      <c r="A67" s="66"/>
      <c r="B67" s="5" t="s">
        <v>70</v>
      </c>
      <c r="C67" s="5"/>
      <c r="D67" s="5"/>
      <c r="E67" s="15"/>
    </row>
    <row r="68" spans="1:5" x14ac:dyDescent="0.25">
      <c r="A68" s="66"/>
      <c r="B68" s="3" t="s">
        <v>73</v>
      </c>
      <c r="C68" s="3"/>
      <c r="D68" s="3"/>
      <c r="E68" s="15"/>
    </row>
    <row r="69" spans="1:5" x14ac:dyDescent="0.25">
      <c r="A69" s="66"/>
      <c r="B69" s="4" t="s">
        <v>74</v>
      </c>
      <c r="C69" s="4"/>
      <c r="D69" s="4"/>
      <c r="E69" s="15"/>
    </row>
    <row r="70" spans="1:5" x14ac:dyDescent="0.25">
      <c r="A70" s="66"/>
      <c r="B70" s="4" t="s">
        <v>75</v>
      </c>
      <c r="C70" s="4"/>
      <c r="D70" s="4"/>
      <c r="E70" s="15"/>
    </row>
    <row r="71" spans="1:5" x14ac:dyDescent="0.25">
      <c r="A71" s="66"/>
      <c r="B71" s="4" t="s">
        <v>76</v>
      </c>
      <c r="C71" s="4"/>
      <c r="D71" s="4"/>
      <c r="E71" s="15"/>
    </row>
    <row r="72" spans="1:5" x14ac:dyDescent="0.25">
      <c r="A72" s="66"/>
      <c r="B72" s="5" t="s">
        <v>77</v>
      </c>
      <c r="C72" s="5"/>
      <c r="D72" s="5"/>
      <c r="E72" s="15"/>
    </row>
    <row r="73" spans="1:5" x14ac:dyDescent="0.25">
      <c r="A73" s="67"/>
      <c r="B73" s="5" t="s">
        <v>82</v>
      </c>
      <c r="C73" s="5"/>
      <c r="D73" s="5"/>
      <c r="E73" s="15"/>
    </row>
    <row r="74" spans="1:5" x14ac:dyDescent="0.25">
      <c r="A74" s="72" t="s">
        <v>67</v>
      </c>
      <c r="B74" s="3" t="s">
        <v>59</v>
      </c>
      <c r="C74" s="3"/>
      <c r="D74" s="3"/>
      <c r="E74" s="15"/>
    </row>
    <row r="75" spans="1:5" x14ac:dyDescent="0.25">
      <c r="A75" s="73"/>
      <c r="B75" s="4" t="s">
        <v>60</v>
      </c>
      <c r="C75" s="4"/>
      <c r="D75" s="4"/>
      <c r="E75" s="15"/>
    </row>
    <row r="76" spans="1:5" x14ac:dyDescent="0.25">
      <c r="A76" s="73"/>
      <c r="B76" s="5" t="s">
        <v>61</v>
      </c>
      <c r="C76" s="5"/>
      <c r="D76" s="5"/>
      <c r="E76" s="15"/>
    </row>
    <row r="77" spans="1:5" x14ac:dyDescent="0.25">
      <c r="A77" s="73"/>
      <c r="B77" s="4" t="s">
        <v>88</v>
      </c>
      <c r="C77" s="4"/>
      <c r="D77" s="4"/>
      <c r="E77" s="15"/>
    </row>
    <row r="78" spans="1:5" x14ac:dyDescent="0.25">
      <c r="A78" s="73"/>
      <c r="B78" s="4" t="s">
        <v>87</v>
      </c>
      <c r="C78" s="4"/>
      <c r="D78" s="4"/>
      <c r="E78" s="15"/>
    </row>
    <row r="79" spans="1:5" x14ac:dyDescent="0.25">
      <c r="A79" s="73"/>
      <c r="B79" s="4" t="s">
        <v>86</v>
      </c>
      <c r="C79" s="4"/>
      <c r="D79" s="4"/>
      <c r="E79" s="15"/>
    </row>
    <row r="80" spans="1:5" x14ac:dyDescent="0.25">
      <c r="A80" s="73"/>
      <c r="B80" s="5" t="s">
        <v>89</v>
      </c>
      <c r="C80" s="5"/>
      <c r="D80" s="5"/>
      <c r="E80" s="15"/>
    </row>
    <row r="81" spans="1:5" x14ac:dyDescent="0.25">
      <c r="A81" s="73"/>
      <c r="B81" s="4" t="s">
        <v>164</v>
      </c>
      <c r="C81" s="4"/>
      <c r="D81" s="4"/>
      <c r="E81" s="15"/>
    </row>
    <row r="82" spans="1:5" x14ac:dyDescent="0.25">
      <c r="A82" s="65" t="s">
        <v>54</v>
      </c>
      <c r="B82" s="3" t="s">
        <v>55</v>
      </c>
      <c r="C82" s="3"/>
      <c r="D82" s="3"/>
      <c r="E82" s="15"/>
    </row>
    <row r="83" spans="1:5" x14ac:dyDescent="0.25">
      <c r="A83" s="66"/>
      <c r="B83" s="5" t="s">
        <v>56</v>
      </c>
      <c r="C83" s="5"/>
      <c r="D83" s="5"/>
      <c r="E83" s="15"/>
    </row>
    <row r="84" spans="1:5" x14ac:dyDescent="0.25">
      <c r="A84" s="66"/>
      <c r="B84" s="3" t="s">
        <v>62</v>
      </c>
      <c r="C84" s="3"/>
      <c r="D84" s="3"/>
      <c r="E84" s="15"/>
    </row>
    <row r="85" spans="1:5" x14ac:dyDescent="0.25">
      <c r="A85" s="66"/>
      <c r="B85" s="4" t="s">
        <v>63</v>
      </c>
      <c r="C85" s="4"/>
      <c r="D85" s="4"/>
      <c r="E85" s="15"/>
    </row>
    <row r="86" spans="1:5" x14ac:dyDescent="0.25">
      <c r="A86" s="66"/>
      <c r="B86" s="5" t="s">
        <v>64</v>
      </c>
      <c r="C86" s="5"/>
      <c r="D86" s="5"/>
      <c r="E86" s="15"/>
    </row>
    <row r="87" spans="1:5" x14ac:dyDescent="0.25">
      <c r="A87" s="66"/>
      <c r="B87" s="4" t="s">
        <v>71</v>
      </c>
      <c r="C87" s="4"/>
      <c r="D87" s="4"/>
      <c r="E87" s="15"/>
    </row>
    <row r="88" spans="1:5" x14ac:dyDescent="0.25">
      <c r="A88" s="67"/>
      <c r="B88" s="5" t="s">
        <v>72</v>
      </c>
      <c r="C88" s="5"/>
      <c r="D88" s="5"/>
      <c r="E88" s="15"/>
    </row>
    <row r="89" spans="1:5" x14ac:dyDescent="0.25">
      <c r="A89" s="65" t="s">
        <v>90</v>
      </c>
      <c r="B89" s="3" t="s">
        <v>93</v>
      </c>
      <c r="C89" s="3"/>
      <c r="D89" s="3"/>
      <c r="E89" s="15"/>
    </row>
    <row r="90" spans="1:5" x14ac:dyDescent="0.25">
      <c r="A90" s="66"/>
      <c r="B90" s="4" t="s">
        <v>91</v>
      </c>
      <c r="C90" s="4"/>
      <c r="D90" s="4"/>
      <c r="E90" s="15"/>
    </row>
    <row r="91" spans="1:5" x14ac:dyDescent="0.25">
      <c r="A91" s="66"/>
      <c r="B91" s="5" t="s">
        <v>92</v>
      </c>
      <c r="C91" s="5"/>
      <c r="D91" s="5"/>
      <c r="E91" s="15"/>
    </row>
    <row r="92" spans="1:5" x14ac:dyDescent="0.25">
      <c r="A92" s="66"/>
      <c r="B92" s="3" t="s">
        <v>94</v>
      </c>
      <c r="C92" s="3"/>
      <c r="D92" s="3"/>
      <c r="E92" s="15"/>
    </row>
    <row r="93" spans="1:5" x14ac:dyDescent="0.25">
      <c r="A93" s="66"/>
      <c r="B93" s="4" t="s">
        <v>95</v>
      </c>
      <c r="C93" s="4"/>
      <c r="D93" s="4"/>
      <c r="E93" s="15"/>
    </row>
    <row r="94" spans="1:5" x14ac:dyDescent="0.25">
      <c r="A94" s="66"/>
      <c r="B94" s="5" t="s">
        <v>96</v>
      </c>
      <c r="C94" s="5"/>
      <c r="D94" s="5"/>
      <c r="E94" s="15"/>
    </row>
    <row r="95" spans="1:5" x14ac:dyDescent="0.25">
      <c r="A95" s="66"/>
      <c r="B95" s="3" t="s">
        <v>97</v>
      </c>
      <c r="C95" s="3"/>
      <c r="D95" s="3"/>
      <c r="E95" s="15"/>
    </row>
    <row r="96" spans="1:5" x14ac:dyDescent="0.25">
      <c r="A96" s="66"/>
      <c r="B96" s="5" t="s">
        <v>98</v>
      </c>
      <c r="C96" s="5"/>
      <c r="D96" s="5"/>
      <c r="E96" s="15"/>
    </row>
    <row r="97" spans="1:5" x14ac:dyDescent="0.25">
      <c r="A97" s="66"/>
      <c r="B97" s="4" t="s">
        <v>99</v>
      </c>
      <c r="C97" s="4"/>
      <c r="D97" s="4"/>
      <c r="E97" s="15"/>
    </row>
    <row r="98" spans="1:5" x14ac:dyDescent="0.25">
      <c r="A98" s="66"/>
      <c r="B98" s="4" t="s">
        <v>100</v>
      </c>
      <c r="C98" s="4"/>
      <c r="D98" s="4"/>
      <c r="E98" s="15"/>
    </row>
    <row r="99" spans="1:5" x14ac:dyDescent="0.25">
      <c r="A99" s="66"/>
      <c r="B99" s="4" t="s">
        <v>101</v>
      </c>
      <c r="C99" s="4"/>
      <c r="D99" s="4"/>
      <c r="E99" s="15"/>
    </row>
    <row r="100" spans="1:5" x14ac:dyDescent="0.25">
      <c r="A100" s="66"/>
      <c r="B100" s="4" t="s">
        <v>102</v>
      </c>
      <c r="C100" s="4"/>
      <c r="D100" s="4"/>
      <c r="E100" s="15"/>
    </row>
    <row r="101" spans="1:5" x14ac:dyDescent="0.25">
      <c r="A101" s="66"/>
      <c r="B101" s="4" t="s">
        <v>103</v>
      </c>
      <c r="C101" s="4"/>
      <c r="D101" s="4"/>
      <c r="E101" s="15"/>
    </row>
    <row r="102" spans="1:5" x14ac:dyDescent="0.25">
      <c r="A102" s="66"/>
      <c r="B102" s="4" t="s">
        <v>104</v>
      </c>
      <c r="C102" s="4"/>
      <c r="D102" s="4"/>
      <c r="E102" s="15"/>
    </row>
    <row r="103" spans="1:5" x14ac:dyDescent="0.25">
      <c r="A103" s="67"/>
      <c r="B103" s="5" t="s">
        <v>105</v>
      </c>
      <c r="C103" s="5"/>
      <c r="D103" s="5"/>
      <c r="E103" s="16"/>
    </row>
    <row r="104" spans="1:5" x14ac:dyDescent="0.25">
      <c r="A104" s="68" t="s">
        <v>166</v>
      </c>
      <c r="B104" s="6" t="s">
        <v>167</v>
      </c>
      <c r="C104" s="7">
        <v>5479497</v>
      </c>
      <c r="D104" s="7"/>
      <c r="E104" s="74" t="s">
        <v>174</v>
      </c>
    </row>
    <row r="105" spans="1:5" x14ac:dyDescent="0.25">
      <c r="A105" s="69"/>
      <c r="B105" s="8" t="s">
        <v>168</v>
      </c>
      <c r="C105" s="9">
        <v>615474</v>
      </c>
      <c r="D105" s="9"/>
      <c r="E105" s="75"/>
    </row>
    <row r="106" spans="1:5" x14ac:dyDescent="0.25">
      <c r="A106" s="69"/>
      <c r="B106" s="8" t="s">
        <v>175</v>
      </c>
      <c r="C106" s="10">
        <f>C105/C104</f>
        <v>0.1123230836699062</v>
      </c>
      <c r="D106" s="9"/>
      <c r="E106" s="75"/>
    </row>
    <row r="107" spans="1:5" x14ac:dyDescent="0.25">
      <c r="A107" s="69"/>
      <c r="B107" s="9" t="s">
        <v>170</v>
      </c>
      <c r="C107" s="9">
        <v>25000</v>
      </c>
      <c r="D107" s="9"/>
      <c r="E107" s="75"/>
    </row>
    <row r="108" spans="1:5" x14ac:dyDescent="0.25">
      <c r="A108" s="69"/>
      <c r="B108" s="8" t="s">
        <v>171</v>
      </c>
      <c r="C108" s="9">
        <v>15093</v>
      </c>
      <c r="D108" s="9"/>
      <c r="E108" s="75"/>
    </row>
    <row r="109" spans="1:5" x14ac:dyDescent="0.25">
      <c r="A109" s="69"/>
      <c r="B109" s="8" t="s">
        <v>172</v>
      </c>
      <c r="C109" s="10">
        <f>C108/C107</f>
        <v>0.60372000000000003</v>
      </c>
      <c r="D109" s="9"/>
      <c r="E109" s="75"/>
    </row>
    <row r="110" spans="1:5" x14ac:dyDescent="0.25">
      <c r="A110" s="70"/>
      <c r="B110" s="11" t="s">
        <v>173</v>
      </c>
      <c r="C110" s="12">
        <f>C107/C104</f>
        <v>4.5624625764007169E-3</v>
      </c>
      <c r="D110" s="13"/>
      <c r="E110" s="76"/>
    </row>
  </sheetData>
  <mergeCells count="13">
    <mergeCell ref="A104:A110"/>
    <mergeCell ref="E104:E110"/>
    <mergeCell ref="A1:E1"/>
    <mergeCell ref="A3:A13"/>
    <mergeCell ref="A14:A19"/>
    <mergeCell ref="A20:A31"/>
    <mergeCell ref="A74:A81"/>
    <mergeCell ref="A82:A88"/>
    <mergeCell ref="A89:A103"/>
    <mergeCell ref="A32:A35"/>
    <mergeCell ref="A36:A42"/>
    <mergeCell ref="A43:A44"/>
    <mergeCell ref="A45:A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2"/>
    </sheetView>
  </sheetViews>
  <sheetFormatPr baseColWidth="10" defaultRowHeight="15" x14ac:dyDescent="0.25"/>
  <cols>
    <col min="1" max="1" width="15.5703125" customWidth="1"/>
    <col min="2" max="2" width="39.7109375" customWidth="1"/>
    <col min="3" max="3" width="37.5703125" customWidth="1"/>
    <col min="4" max="4" width="22.42578125" customWidth="1"/>
    <col min="5" max="5" width="13" customWidth="1"/>
  </cols>
  <sheetData>
    <row r="1" spans="1:5" ht="15.75" x14ac:dyDescent="0.25">
      <c r="A1" s="77" t="s">
        <v>163</v>
      </c>
      <c r="B1" s="77"/>
      <c r="C1" s="77"/>
      <c r="D1" s="77"/>
      <c r="E1" s="77"/>
    </row>
    <row r="2" spans="1:5" ht="29.25" customHeight="1" x14ac:dyDescent="0.25">
      <c r="A2" s="55" t="s">
        <v>0</v>
      </c>
      <c r="B2" s="55" t="s">
        <v>1</v>
      </c>
      <c r="C2" s="55" t="s">
        <v>263</v>
      </c>
      <c r="D2" s="56" t="s">
        <v>227</v>
      </c>
      <c r="E2" s="56" t="s">
        <v>161</v>
      </c>
    </row>
    <row r="3" spans="1:5" ht="15.75" x14ac:dyDescent="0.25">
      <c r="A3" s="78" t="s">
        <v>213</v>
      </c>
      <c r="B3" s="102" t="s">
        <v>5</v>
      </c>
      <c r="C3" s="103" t="s">
        <v>106</v>
      </c>
      <c r="D3" s="105">
        <v>39749</v>
      </c>
      <c r="E3" s="81" t="s">
        <v>162</v>
      </c>
    </row>
    <row r="4" spans="1:5" ht="31.5" x14ac:dyDescent="0.25">
      <c r="A4" s="79"/>
      <c r="B4" s="104" t="s">
        <v>247</v>
      </c>
      <c r="C4" s="110" t="s">
        <v>108</v>
      </c>
      <c r="D4" s="105">
        <v>5893</v>
      </c>
      <c r="E4" s="82"/>
    </row>
    <row r="5" spans="1:5" ht="78.75" x14ac:dyDescent="0.25">
      <c r="A5" s="79"/>
      <c r="B5" s="102" t="s">
        <v>248</v>
      </c>
      <c r="C5" s="110" t="s">
        <v>109</v>
      </c>
      <c r="D5" s="106" t="s">
        <v>182</v>
      </c>
      <c r="E5" s="82"/>
    </row>
    <row r="6" spans="1:5" ht="31.5" x14ac:dyDescent="0.25">
      <c r="A6" s="79"/>
      <c r="B6" s="104" t="s">
        <v>249</v>
      </c>
      <c r="C6" s="110" t="s">
        <v>110</v>
      </c>
      <c r="D6" s="105">
        <v>34947</v>
      </c>
      <c r="E6" s="82"/>
    </row>
    <row r="7" spans="1:5" ht="78.75" x14ac:dyDescent="0.25">
      <c r="A7" s="79"/>
      <c r="B7" s="63" t="s">
        <v>250</v>
      </c>
      <c r="C7" s="111" t="s">
        <v>111</v>
      </c>
      <c r="D7" s="62" t="s">
        <v>183</v>
      </c>
      <c r="E7" s="82"/>
    </row>
    <row r="8" spans="1:5" ht="15.75" x14ac:dyDescent="0.25">
      <c r="A8" s="79"/>
      <c r="B8" s="60" t="s">
        <v>251</v>
      </c>
      <c r="C8" s="112" t="s">
        <v>112</v>
      </c>
      <c r="D8" s="59">
        <v>6.93</v>
      </c>
      <c r="E8" s="82"/>
    </row>
    <row r="9" spans="1:5" ht="15.75" x14ac:dyDescent="0.25">
      <c r="A9" s="79"/>
      <c r="B9" s="60" t="s">
        <v>252</v>
      </c>
      <c r="C9" s="79"/>
      <c r="D9" s="59">
        <v>17.260000000000002</v>
      </c>
      <c r="E9" s="82"/>
    </row>
    <row r="10" spans="1:5" ht="15.75" x14ac:dyDescent="0.25">
      <c r="A10" s="79"/>
      <c r="B10" s="60" t="s">
        <v>253</v>
      </c>
      <c r="C10" s="79"/>
      <c r="D10" s="59">
        <v>20.11</v>
      </c>
      <c r="E10" s="82"/>
    </row>
    <row r="11" spans="1:5" ht="15.75" x14ac:dyDescent="0.25">
      <c r="A11" s="79"/>
      <c r="B11" s="60" t="s">
        <v>254</v>
      </c>
      <c r="C11" s="79"/>
      <c r="D11" s="59">
        <v>46.61</v>
      </c>
      <c r="E11" s="82"/>
    </row>
    <row r="12" spans="1:5" ht="15.75" x14ac:dyDescent="0.25">
      <c r="A12" s="80"/>
      <c r="B12" s="61" t="s">
        <v>255</v>
      </c>
      <c r="C12" s="80"/>
      <c r="D12" s="64">
        <v>58.74</v>
      </c>
      <c r="E12" s="83"/>
    </row>
  </sheetData>
  <mergeCells count="4">
    <mergeCell ref="A1:E1"/>
    <mergeCell ref="A3:A12"/>
    <mergeCell ref="E3:E12"/>
    <mergeCell ref="C8:C12"/>
  </mergeCells>
  <pageMargins left="0.34" right="0.12" top="0.74803149606299213" bottom="0.74803149606299213" header="0.31496062992125984" footer="0.31496062992125984"/>
  <pageSetup scale="9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9" sqref="C29"/>
    </sheetView>
  </sheetViews>
  <sheetFormatPr baseColWidth="10" defaultRowHeight="15" x14ac:dyDescent="0.25"/>
  <cols>
    <col min="1" max="1" width="11.140625" customWidth="1"/>
    <col min="2" max="2" width="48.140625" customWidth="1"/>
    <col min="3" max="3" width="43" customWidth="1"/>
    <col min="4" max="4" width="15.85546875" customWidth="1"/>
    <col min="5" max="5" width="11.85546875" customWidth="1"/>
  </cols>
  <sheetData>
    <row r="1" spans="1:5" x14ac:dyDescent="0.25">
      <c r="A1" s="71" t="s">
        <v>163</v>
      </c>
      <c r="B1" s="71"/>
      <c r="C1" s="71"/>
      <c r="D1" s="71"/>
      <c r="E1" s="71"/>
    </row>
    <row r="2" spans="1:5" ht="36" customHeight="1" x14ac:dyDescent="0.25">
      <c r="A2" s="2" t="s">
        <v>0</v>
      </c>
      <c r="B2" s="2" t="s">
        <v>1</v>
      </c>
      <c r="C2" s="2" t="s">
        <v>263</v>
      </c>
      <c r="D2" s="35" t="s">
        <v>159</v>
      </c>
      <c r="E2" s="35" t="s">
        <v>161</v>
      </c>
    </row>
    <row r="3" spans="1:5" ht="15" customHeight="1" x14ac:dyDescent="0.25">
      <c r="A3" s="84" t="s">
        <v>15</v>
      </c>
      <c r="B3" s="3" t="s">
        <v>184</v>
      </c>
      <c r="C3" s="49" t="s">
        <v>17</v>
      </c>
      <c r="D3" s="17">
        <v>2.1</v>
      </c>
      <c r="E3" s="85" t="s">
        <v>162</v>
      </c>
    </row>
    <row r="4" spans="1:5" x14ac:dyDescent="0.25">
      <c r="A4" s="66"/>
      <c r="B4" s="5" t="s">
        <v>18</v>
      </c>
      <c r="C4" s="51" t="s">
        <v>19</v>
      </c>
      <c r="D4" s="19">
        <v>107.5</v>
      </c>
      <c r="E4" s="86"/>
    </row>
    <row r="5" spans="1:5" x14ac:dyDescent="0.25">
      <c r="A5" s="66"/>
      <c r="B5" s="3" t="s">
        <v>122</v>
      </c>
      <c r="C5" s="65" t="s">
        <v>114</v>
      </c>
      <c r="D5" s="20">
        <v>7.5999999999999998E-2</v>
      </c>
      <c r="E5" s="86"/>
    </row>
    <row r="6" spans="1:5" x14ac:dyDescent="0.25">
      <c r="A6" s="66"/>
      <c r="B6" s="4" t="s">
        <v>123</v>
      </c>
      <c r="C6" s="66"/>
      <c r="D6" s="21">
        <v>6.0000000000000001E-3</v>
      </c>
      <c r="E6" s="86"/>
    </row>
    <row r="7" spans="1:5" x14ac:dyDescent="0.25">
      <c r="A7" s="66"/>
      <c r="B7" s="5" t="s">
        <v>185</v>
      </c>
      <c r="C7" s="67"/>
      <c r="D7" s="22">
        <v>0.57999999999999996</v>
      </c>
      <c r="E7" s="86"/>
    </row>
    <row r="8" spans="1:5" x14ac:dyDescent="0.25">
      <c r="A8" s="66"/>
      <c r="B8" s="4" t="s">
        <v>186</v>
      </c>
      <c r="C8" s="72" t="s">
        <v>264</v>
      </c>
      <c r="D8" s="17">
        <v>19.2</v>
      </c>
      <c r="E8" s="86" t="s">
        <v>192</v>
      </c>
    </row>
    <row r="9" spans="1:5" x14ac:dyDescent="0.25">
      <c r="A9" s="66"/>
      <c r="B9" s="4" t="s">
        <v>187</v>
      </c>
      <c r="C9" s="73"/>
      <c r="D9" s="18">
        <v>23.08</v>
      </c>
      <c r="E9" s="86"/>
    </row>
    <row r="10" spans="1:5" x14ac:dyDescent="0.25">
      <c r="A10" s="66"/>
      <c r="B10" s="4" t="s">
        <v>188</v>
      </c>
      <c r="C10" s="73"/>
      <c r="D10" s="18">
        <v>22.93</v>
      </c>
      <c r="E10" s="86"/>
    </row>
    <row r="11" spans="1:5" x14ac:dyDescent="0.25">
      <c r="A11" s="66"/>
      <c r="B11" s="4" t="s">
        <v>189</v>
      </c>
      <c r="C11" s="73"/>
      <c r="D11" s="18">
        <v>14.82</v>
      </c>
      <c r="E11" s="86"/>
    </row>
    <row r="12" spans="1:5" x14ac:dyDescent="0.25">
      <c r="A12" s="66"/>
      <c r="B12" s="4" t="s">
        <v>190</v>
      </c>
      <c r="C12" s="73"/>
      <c r="D12" s="18">
        <v>14.22</v>
      </c>
      <c r="E12" s="86"/>
    </row>
    <row r="13" spans="1:5" x14ac:dyDescent="0.25">
      <c r="A13" s="67"/>
      <c r="B13" s="5" t="s">
        <v>191</v>
      </c>
      <c r="C13" s="95"/>
      <c r="D13" s="19">
        <v>12.8</v>
      </c>
      <c r="E13" s="87"/>
    </row>
  </sheetData>
  <mergeCells count="6">
    <mergeCell ref="A1:E1"/>
    <mergeCell ref="A3:A13"/>
    <mergeCell ref="E3:E7"/>
    <mergeCell ref="E8:E13"/>
    <mergeCell ref="C5:C7"/>
    <mergeCell ref="C8:C13"/>
  </mergeCells>
  <pageMargins left="0.34" right="0.39" top="0.74803149606299213" bottom="0.74803149606299213" header="0.31496062992125984" footer="0.31496062992125984"/>
  <pageSetup scale="9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4"/>
    </sheetView>
  </sheetViews>
  <sheetFormatPr baseColWidth="10" defaultRowHeight="15" x14ac:dyDescent="0.25"/>
  <cols>
    <col min="1" max="1" width="13" customWidth="1"/>
    <col min="2" max="2" width="55.7109375" customWidth="1"/>
    <col min="3" max="3" width="31.42578125" customWidth="1"/>
    <col min="4" max="4" width="15.28515625" customWidth="1"/>
    <col min="5" max="5" width="12.85546875" customWidth="1"/>
  </cols>
  <sheetData>
    <row r="1" spans="1:5" x14ac:dyDescent="0.25">
      <c r="A1" s="71" t="s">
        <v>163</v>
      </c>
      <c r="B1" s="71"/>
      <c r="C1" s="71"/>
      <c r="D1" s="71"/>
      <c r="E1" s="71"/>
    </row>
    <row r="2" spans="1:5" ht="33.75" customHeight="1" x14ac:dyDescent="0.25">
      <c r="A2" s="2" t="s">
        <v>0</v>
      </c>
      <c r="B2" s="2" t="s">
        <v>1</v>
      </c>
      <c r="C2" s="2" t="s">
        <v>265</v>
      </c>
      <c r="D2" s="35" t="s">
        <v>159</v>
      </c>
      <c r="E2" s="35" t="s">
        <v>161</v>
      </c>
    </row>
    <row r="3" spans="1:5" x14ac:dyDescent="0.25">
      <c r="A3" s="84" t="s">
        <v>24</v>
      </c>
      <c r="B3" s="3" t="s">
        <v>214</v>
      </c>
      <c r="C3" s="72" t="s">
        <v>115</v>
      </c>
      <c r="D3" s="20">
        <v>0.59299999999999997</v>
      </c>
      <c r="E3" s="88" t="s">
        <v>162</v>
      </c>
    </row>
    <row r="4" spans="1:5" x14ac:dyDescent="0.25">
      <c r="A4" s="66"/>
      <c r="B4" s="4" t="s">
        <v>215</v>
      </c>
      <c r="C4" s="73"/>
      <c r="D4" s="21">
        <v>2.6599999999999999E-2</v>
      </c>
      <c r="E4" s="89"/>
    </row>
    <row r="5" spans="1:5" x14ac:dyDescent="0.25">
      <c r="A5" s="66"/>
      <c r="B5" s="4" t="s">
        <v>216</v>
      </c>
      <c r="C5" s="73"/>
      <c r="D5" s="21">
        <v>0.37330000000000002</v>
      </c>
      <c r="E5" s="89"/>
    </row>
    <row r="6" spans="1:5" x14ac:dyDescent="0.25">
      <c r="A6" s="66"/>
      <c r="B6" s="5" t="s">
        <v>217</v>
      </c>
      <c r="C6" s="95"/>
      <c r="D6" s="24">
        <v>3.6600000000000001E-2</v>
      </c>
      <c r="E6" s="89"/>
    </row>
    <row r="7" spans="1:5" x14ac:dyDescent="0.25">
      <c r="A7" s="66"/>
      <c r="B7" s="4" t="s">
        <v>218</v>
      </c>
      <c r="C7" s="72" t="s">
        <v>116</v>
      </c>
      <c r="D7" s="18">
        <v>134</v>
      </c>
      <c r="E7" s="89"/>
    </row>
    <row r="8" spans="1:5" x14ac:dyDescent="0.25">
      <c r="A8" s="66"/>
      <c r="B8" s="4" t="s">
        <v>219</v>
      </c>
      <c r="C8" s="73"/>
      <c r="D8" s="18">
        <v>122.36</v>
      </c>
      <c r="E8" s="89"/>
    </row>
    <row r="9" spans="1:5" x14ac:dyDescent="0.25">
      <c r="A9" s="66"/>
      <c r="B9" s="4" t="s">
        <v>220</v>
      </c>
      <c r="C9" s="73"/>
      <c r="D9" s="18">
        <v>130.51</v>
      </c>
      <c r="E9" s="89"/>
    </row>
    <row r="10" spans="1:5" x14ac:dyDescent="0.25">
      <c r="A10" s="66"/>
      <c r="B10" s="5" t="s">
        <v>221</v>
      </c>
      <c r="C10" s="95"/>
      <c r="D10" s="19">
        <v>169.2</v>
      </c>
      <c r="E10" s="89"/>
    </row>
    <row r="11" spans="1:5" x14ac:dyDescent="0.25">
      <c r="A11" s="66"/>
      <c r="B11" s="4" t="s">
        <v>222</v>
      </c>
      <c r="C11" s="66" t="s">
        <v>117</v>
      </c>
      <c r="D11" s="18">
        <v>4.1900000000000004</v>
      </c>
      <c r="E11" s="89"/>
    </row>
    <row r="12" spans="1:5" x14ac:dyDescent="0.25">
      <c r="A12" s="66"/>
      <c r="B12" s="4" t="s">
        <v>223</v>
      </c>
      <c r="C12" s="66"/>
      <c r="D12" s="18">
        <v>8.32</v>
      </c>
      <c r="E12" s="89"/>
    </row>
    <row r="13" spans="1:5" x14ac:dyDescent="0.25">
      <c r="A13" s="66"/>
      <c r="B13" s="4" t="s">
        <v>224</v>
      </c>
      <c r="C13" s="66"/>
      <c r="D13" s="18">
        <v>7.6</v>
      </c>
      <c r="E13" s="89"/>
    </row>
    <row r="14" spans="1:5" x14ac:dyDescent="0.25">
      <c r="A14" s="67"/>
      <c r="B14" s="5" t="s">
        <v>225</v>
      </c>
      <c r="C14" s="67"/>
      <c r="D14" s="19">
        <v>17.11</v>
      </c>
      <c r="E14" s="90"/>
    </row>
  </sheetData>
  <mergeCells count="6">
    <mergeCell ref="A1:E1"/>
    <mergeCell ref="A3:A14"/>
    <mergeCell ref="E3:E14"/>
    <mergeCell ref="C11:C14"/>
    <mergeCell ref="C3:C6"/>
    <mergeCell ref="C7:C10"/>
  </mergeCells>
  <pageMargins left="0.23622047244094491" right="0.11811023622047245" top="0.74803149606299213" bottom="0.74803149606299213" header="0.31496062992125984" footer="0.31496062992125984"/>
  <pageSetup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5"/>
    </sheetView>
  </sheetViews>
  <sheetFormatPr baseColWidth="10" defaultRowHeight="15" x14ac:dyDescent="0.25"/>
  <cols>
    <col min="1" max="1" width="12.5703125" customWidth="1"/>
    <col min="2" max="2" width="68.85546875" bestFit="1" customWidth="1"/>
    <col min="3" max="3" width="68.85546875" customWidth="1"/>
    <col min="4" max="4" width="15.42578125" customWidth="1"/>
    <col min="5" max="5" width="14.28515625" customWidth="1"/>
  </cols>
  <sheetData>
    <row r="1" spans="1:5" ht="15.75" x14ac:dyDescent="0.25">
      <c r="A1" s="77" t="s">
        <v>163</v>
      </c>
      <c r="B1" s="77"/>
      <c r="C1" s="77"/>
      <c r="D1" s="77"/>
      <c r="E1" s="77"/>
    </row>
    <row r="2" spans="1:5" ht="47.25" x14ac:dyDescent="0.25">
      <c r="A2" s="55" t="s">
        <v>0</v>
      </c>
      <c r="B2" s="55" t="s">
        <v>1</v>
      </c>
      <c r="C2" s="55" t="s">
        <v>265</v>
      </c>
      <c r="D2" s="56" t="s">
        <v>226</v>
      </c>
      <c r="E2" s="56" t="s">
        <v>161</v>
      </c>
    </row>
    <row r="3" spans="1:5" ht="33" customHeight="1" x14ac:dyDescent="0.25">
      <c r="A3" s="78" t="s">
        <v>32</v>
      </c>
      <c r="B3" s="57" t="s">
        <v>46</v>
      </c>
      <c r="C3" s="108" t="s">
        <v>118</v>
      </c>
      <c r="D3" s="58">
        <v>6825</v>
      </c>
      <c r="E3" s="91" t="s">
        <v>162</v>
      </c>
    </row>
    <row r="4" spans="1:5" ht="29.25" customHeight="1" x14ac:dyDescent="0.25">
      <c r="A4" s="79"/>
      <c r="B4" s="60" t="s">
        <v>193</v>
      </c>
      <c r="C4" s="107"/>
      <c r="D4" s="59">
        <v>28.2</v>
      </c>
      <c r="E4" s="82"/>
    </row>
    <row r="5" spans="1:5" ht="22.5" customHeight="1" x14ac:dyDescent="0.25">
      <c r="A5" s="80"/>
      <c r="B5" s="61" t="s">
        <v>256</v>
      </c>
      <c r="C5" s="109"/>
      <c r="D5" s="64">
        <f>22900/10000</f>
        <v>2.29</v>
      </c>
      <c r="E5" s="83"/>
    </row>
  </sheetData>
  <mergeCells count="4">
    <mergeCell ref="A1:E1"/>
    <mergeCell ref="A3:A5"/>
    <mergeCell ref="E3:E5"/>
    <mergeCell ref="C3:C5"/>
  </mergeCells>
  <pageMargins left="0.24" right="0.18" top="0.74803149606299213" bottom="0.74803149606299213" header="0.31496062992125984" footer="0.31496062992125984"/>
  <pageSetup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5"/>
    </sheetView>
  </sheetViews>
  <sheetFormatPr baseColWidth="10" defaultRowHeight="15" x14ac:dyDescent="0.25"/>
  <cols>
    <col min="1" max="1" width="20.7109375" customWidth="1"/>
    <col min="2" max="3" width="42.42578125" customWidth="1"/>
    <col min="4" max="4" width="17" customWidth="1"/>
    <col min="5" max="5" width="14" customWidth="1"/>
  </cols>
  <sheetData>
    <row r="1" spans="1:5" x14ac:dyDescent="0.25">
      <c r="A1" s="71" t="s">
        <v>163</v>
      </c>
      <c r="B1" s="71"/>
      <c r="C1" s="71"/>
      <c r="D1" s="71"/>
      <c r="E1" s="71"/>
    </row>
    <row r="2" spans="1:5" ht="25.5" x14ac:dyDescent="0.25">
      <c r="A2" s="2" t="s">
        <v>0</v>
      </c>
      <c r="B2" s="2" t="s">
        <v>1</v>
      </c>
      <c r="C2" s="2" t="s">
        <v>265</v>
      </c>
      <c r="D2" s="35" t="s">
        <v>227</v>
      </c>
      <c r="E2" s="35" t="s">
        <v>161</v>
      </c>
    </row>
    <row r="3" spans="1:5" ht="29.25" customHeight="1" x14ac:dyDescent="0.25">
      <c r="A3" s="92" t="s">
        <v>50</v>
      </c>
      <c r="B3" s="3" t="s">
        <v>51</v>
      </c>
      <c r="C3" s="72" t="s">
        <v>119</v>
      </c>
      <c r="D3" s="25">
        <v>0.32</v>
      </c>
      <c r="E3" s="91" t="s">
        <v>162</v>
      </c>
    </row>
    <row r="4" spans="1:5" ht="28.5" customHeight="1" x14ac:dyDescent="0.25">
      <c r="A4" s="93"/>
      <c r="B4" s="4" t="s">
        <v>194</v>
      </c>
      <c r="C4" s="73"/>
      <c r="D4" s="21">
        <v>0.153</v>
      </c>
      <c r="E4" s="82"/>
    </row>
    <row r="5" spans="1:5" ht="29.25" customHeight="1" x14ac:dyDescent="0.25">
      <c r="A5" s="94"/>
      <c r="B5" s="5" t="s">
        <v>195</v>
      </c>
      <c r="C5" s="95"/>
      <c r="D5" s="24">
        <v>0.16300000000000001</v>
      </c>
      <c r="E5" s="83"/>
    </row>
  </sheetData>
  <mergeCells count="4">
    <mergeCell ref="A1:E1"/>
    <mergeCell ref="A3:A5"/>
    <mergeCell ref="E3:E5"/>
    <mergeCell ref="C3:C5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4"/>
    </sheetView>
  </sheetViews>
  <sheetFormatPr baseColWidth="10" defaultRowHeight="15" x14ac:dyDescent="0.25"/>
  <cols>
    <col min="1" max="1" width="21.28515625" customWidth="1"/>
    <col min="2" max="3" width="34" customWidth="1"/>
    <col min="4" max="4" width="16.5703125" customWidth="1"/>
  </cols>
  <sheetData>
    <row r="1" spans="1:5" x14ac:dyDescent="0.25">
      <c r="A1" s="71" t="s">
        <v>163</v>
      </c>
      <c r="B1" s="71"/>
      <c r="C1" s="71"/>
      <c r="D1" s="71"/>
      <c r="E1" s="71"/>
    </row>
    <row r="2" spans="1:5" ht="25.5" x14ac:dyDescent="0.25">
      <c r="A2" s="2" t="s">
        <v>0</v>
      </c>
      <c r="B2" s="2" t="s">
        <v>1</v>
      </c>
      <c r="C2" s="2" t="s">
        <v>265</v>
      </c>
      <c r="D2" s="35" t="s">
        <v>226</v>
      </c>
      <c r="E2" s="35" t="s">
        <v>161</v>
      </c>
    </row>
    <row r="3" spans="1:5" ht="33" customHeight="1" x14ac:dyDescent="0.25">
      <c r="A3" s="92" t="s">
        <v>83</v>
      </c>
      <c r="B3" s="110" t="s">
        <v>196</v>
      </c>
      <c r="C3" s="103" t="s">
        <v>120</v>
      </c>
      <c r="D3" s="116">
        <v>4</v>
      </c>
      <c r="E3" s="85" t="s">
        <v>162</v>
      </c>
    </row>
    <row r="4" spans="1:5" ht="29.25" customHeight="1" x14ac:dyDescent="0.25">
      <c r="A4" s="94"/>
      <c r="B4" s="5" t="s">
        <v>85</v>
      </c>
      <c r="C4" s="51" t="s">
        <v>121</v>
      </c>
      <c r="D4" s="19">
        <v>16.38</v>
      </c>
      <c r="E4" s="87"/>
    </row>
  </sheetData>
  <mergeCells count="3">
    <mergeCell ref="A1:E1"/>
    <mergeCell ref="A3:A4"/>
    <mergeCell ref="E3:E4"/>
  </mergeCells>
  <pageMargins left="0.22" right="0.45" top="0.74803149606299213" bottom="0.74803149606299213" header="0.31496062992125984" footer="0.31496062992125984"/>
  <pageSetup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27"/>
    </sheetView>
  </sheetViews>
  <sheetFormatPr baseColWidth="10" defaultRowHeight="15" x14ac:dyDescent="0.25"/>
  <cols>
    <col min="1" max="1" width="11.85546875" customWidth="1"/>
    <col min="2" max="3" width="59.7109375" customWidth="1"/>
    <col min="4" max="4" width="17" customWidth="1"/>
    <col min="5" max="5" width="11" customWidth="1"/>
  </cols>
  <sheetData>
    <row r="1" spans="1:5" x14ac:dyDescent="0.25">
      <c r="A1" s="71" t="s">
        <v>163</v>
      </c>
      <c r="B1" s="71"/>
      <c r="C1" s="71"/>
      <c r="D1" s="71"/>
      <c r="E1" s="71"/>
    </row>
    <row r="2" spans="1:5" ht="25.5" x14ac:dyDescent="0.25">
      <c r="A2" s="2" t="s">
        <v>0</v>
      </c>
      <c r="B2" s="2" t="s">
        <v>1</v>
      </c>
      <c r="C2" s="2" t="s">
        <v>265</v>
      </c>
      <c r="D2" s="35" t="s">
        <v>226</v>
      </c>
      <c r="E2" s="35" t="s">
        <v>161</v>
      </c>
    </row>
    <row r="3" spans="1:5" x14ac:dyDescent="0.25">
      <c r="A3" s="84" t="s">
        <v>228</v>
      </c>
      <c r="B3" s="3" t="s">
        <v>31</v>
      </c>
      <c r="C3" s="72" t="s">
        <v>131</v>
      </c>
      <c r="D3" s="25">
        <v>0.21</v>
      </c>
      <c r="E3" s="88" t="s">
        <v>162</v>
      </c>
    </row>
    <row r="4" spans="1:5" x14ac:dyDescent="0.25">
      <c r="A4" s="66"/>
      <c r="B4" s="4" t="s">
        <v>30</v>
      </c>
      <c r="C4" s="73"/>
      <c r="D4" s="21">
        <v>0.64300000000000002</v>
      </c>
      <c r="E4" s="89"/>
    </row>
    <row r="5" spans="1:5" x14ac:dyDescent="0.25">
      <c r="A5" s="66"/>
      <c r="B5" s="5" t="s">
        <v>29</v>
      </c>
      <c r="C5" s="95"/>
      <c r="D5" s="22">
        <v>0.2</v>
      </c>
      <c r="E5" s="89"/>
    </row>
    <row r="6" spans="1:5" x14ac:dyDescent="0.25">
      <c r="A6" s="66"/>
      <c r="B6" s="3" t="s">
        <v>197</v>
      </c>
      <c r="C6" s="118" t="s">
        <v>132</v>
      </c>
      <c r="D6" s="25">
        <v>0.12</v>
      </c>
      <c r="E6" s="89"/>
    </row>
    <row r="7" spans="1:5" x14ac:dyDescent="0.25">
      <c r="A7" s="66"/>
      <c r="B7" s="3" t="s">
        <v>34</v>
      </c>
      <c r="C7" s="73" t="s">
        <v>134</v>
      </c>
      <c r="D7" s="17">
        <v>2.91</v>
      </c>
      <c r="E7" s="89"/>
    </row>
    <row r="8" spans="1:5" x14ac:dyDescent="0.25">
      <c r="A8" s="66"/>
      <c r="B8" s="5" t="s">
        <v>35</v>
      </c>
      <c r="C8" s="73"/>
      <c r="D8" s="19">
        <v>2.27</v>
      </c>
      <c r="E8" s="89"/>
    </row>
    <row r="9" spans="1:5" x14ac:dyDescent="0.25">
      <c r="A9" s="66"/>
      <c r="B9" s="3" t="s">
        <v>36</v>
      </c>
      <c r="C9" s="72" t="s">
        <v>135</v>
      </c>
      <c r="D9" s="20">
        <v>2.5999999999999999E-2</v>
      </c>
      <c r="E9" s="89"/>
    </row>
    <row r="10" spans="1:5" x14ac:dyDescent="0.25">
      <c r="A10" s="66"/>
      <c r="B10" s="4" t="s">
        <v>37</v>
      </c>
      <c r="C10" s="73"/>
      <c r="D10" s="21">
        <v>0.16669999999999999</v>
      </c>
      <c r="E10" s="89"/>
    </row>
    <row r="11" spans="1:5" x14ac:dyDescent="0.25">
      <c r="A11" s="66"/>
      <c r="B11" s="5" t="s">
        <v>38</v>
      </c>
      <c r="C11" s="95"/>
      <c r="D11" s="22">
        <v>0.7</v>
      </c>
      <c r="E11" s="89"/>
    </row>
    <row r="12" spans="1:5" x14ac:dyDescent="0.25">
      <c r="A12" s="66"/>
      <c r="B12" s="3" t="s">
        <v>39</v>
      </c>
      <c r="C12" s="73" t="s">
        <v>136</v>
      </c>
      <c r="D12" s="20">
        <v>0.496</v>
      </c>
      <c r="E12" s="89"/>
    </row>
    <row r="13" spans="1:5" x14ac:dyDescent="0.25">
      <c r="A13" s="66"/>
      <c r="B13" s="5" t="s">
        <v>40</v>
      </c>
      <c r="C13" s="73"/>
      <c r="D13" s="24">
        <v>0.13600000000000001</v>
      </c>
      <c r="E13" s="89"/>
    </row>
    <row r="14" spans="1:5" x14ac:dyDescent="0.25">
      <c r="A14" s="66"/>
      <c r="B14" s="3" t="s">
        <v>199</v>
      </c>
      <c r="C14" s="52" t="s">
        <v>137</v>
      </c>
      <c r="D14" s="17">
        <v>12539</v>
      </c>
      <c r="E14" s="89"/>
    </row>
    <row r="15" spans="1:5" x14ac:dyDescent="0.25">
      <c r="A15" s="66"/>
      <c r="B15" s="4" t="s">
        <v>198</v>
      </c>
      <c r="C15" s="53" t="s">
        <v>138</v>
      </c>
      <c r="D15" s="18">
        <v>3636</v>
      </c>
      <c r="E15" s="89"/>
    </row>
    <row r="16" spans="1:5" x14ac:dyDescent="0.25">
      <c r="A16" s="66"/>
      <c r="B16" s="4" t="s">
        <v>200</v>
      </c>
      <c r="C16" s="53" t="s">
        <v>139</v>
      </c>
      <c r="D16" s="23">
        <v>0.28999999999999998</v>
      </c>
      <c r="E16" s="89"/>
    </row>
    <row r="17" spans="1:5" x14ac:dyDescent="0.25">
      <c r="A17" s="66"/>
      <c r="B17" s="4" t="s">
        <v>201</v>
      </c>
      <c r="C17" s="53" t="s">
        <v>140</v>
      </c>
      <c r="D17" s="18">
        <v>290</v>
      </c>
      <c r="E17" s="89"/>
    </row>
    <row r="18" spans="1:5" x14ac:dyDescent="0.25">
      <c r="A18" s="66"/>
      <c r="B18" s="5" t="s">
        <v>202</v>
      </c>
      <c r="C18" s="54" t="s">
        <v>141</v>
      </c>
      <c r="D18" s="19">
        <v>310.35000000000002</v>
      </c>
      <c r="E18" s="89"/>
    </row>
    <row r="19" spans="1:5" x14ac:dyDescent="0.25">
      <c r="A19" s="66"/>
      <c r="B19" s="3" t="s">
        <v>57</v>
      </c>
      <c r="C19" s="72" t="s">
        <v>142</v>
      </c>
      <c r="D19" s="20">
        <v>0.1333</v>
      </c>
      <c r="E19" s="89"/>
    </row>
    <row r="20" spans="1:5" x14ac:dyDescent="0.25">
      <c r="A20" s="66"/>
      <c r="B20" s="5" t="s">
        <v>58</v>
      </c>
      <c r="C20" s="95"/>
      <c r="D20" s="24">
        <v>2.6599999999999999E-2</v>
      </c>
      <c r="E20" s="89"/>
    </row>
    <row r="21" spans="1:5" x14ac:dyDescent="0.25">
      <c r="A21" s="66"/>
      <c r="B21" s="3" t="s">
        <v>203</v>
      </c>
      <c r="C21" s="52" t="s">
        <v>66</v>
      </c>
      <c r="D21" s="17">
        <v>11.51</v>
      </c>
      <c r="E21" s="89"/>
    </row>
    <row r="22" spans="1:5" x14ac:dyDescent="0.25">
      <c r="A22" s="66"/>
      <c r="B22" s="4" t="s">
        <v>68</v>
      </c>
      <c r="C22" s="54" t="s">
        <v>143</v>
      </c>
      <c r="D22" s="21">
        <v>0.8821</v>
      </c>
      <c r="E22" s="89"/>
    </row>
    <row r="23" spans="1:5" x14ac:dyDescent="0.25">
      <c r="A23" s="66"/>
      <c r="B23" s="3" t="s">
        <v>73</v>
      </c>
      <c r="C23" s="73" t="s">
        <v>145</v>
      </c>
      <c r="D23" s="20">
        <v>0.186</v>
      </c>
      <c r="E23" s="89"/>
    </row>
    <row r="24" spans="1:5" x14ac:dyDescent="0.25">
      <c r="A24" s="66"/>
      <c r="B24" s="4" t="s">
        <v>74</v>
      </c>
      <c r="C24" s="73"/>
      <c r="D24" s="23">
        <v>0.17</v>
      </c>
      <c r="E24" s="89"/>
    </row>
    <row r="25" spans="1:5" x14ac:dyDescent="0.25">
      <c r="A25" s="66"/>
      <c r="B25" s="4" t="s">
        <v>75</v>
      </c>
      <c r="C25" s="73"/>
      <c r="D25" s="21">
        <v>0.35659999999999997</v>
      </c>
      <c r="E25" s="89"/>
    </row>
    <row r="26" spans="1:5" x14ac:dyDescent="0.25">
      <c r="A26" s="66"/>
      <c r="B26" s="4" t="s">
        <v>76</v>
      </c>
      <c r="C26" s="73"/>
      <c r="D26" s="23">
        <v>0.5</v>
      </c>
      <c r="E26" s="89"/>
    </row>
    <row r="27" spans="1:5" x14ac:dyDescent="0.25">
      <c r="A27" s="67"/>
      <c r="B27" s="5" t="s">
        <v>77</v>
      </c>
      <c r="C27" s="95"/>
      <c r="D27" s="22">
        <v>0.39</v>
      </c>
      <c r="E27" s="90"/>
    </row>
    <row r="28" spans="1:5" x14ac:dyDescent="0.25">
      <c r="C28" s="114"/>
    </row>
    <row r="29" spans="1:5" x14ac:dyDescent="0.25">
      <c r="C29" s="114"/>
    </row>
  </sheetData>
  <mergeCells count="9">
    <mergeCell ref="A1:E1"/>
    <mergeCell ref="A3:A27"/>
    <mergeCell ref="E3:E27"/>
    <mergeCell ref="C3:C5"/>
    <mergeCell ref="C7:C8"/>
    <mergeCell ref="C9:C11"/>
    <mergeCell ref="C12:C13"/>
    <mergeCell ref="C19:C20"/>
    <mergeCell ref="C23:C27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8"/>
    </sheetView>
  </sheetViews>
  <sheetFormatPr baseColWidth="10" defaultRowHeight="15" x14ac:dyDescent="0.25"/>
  <cols>
    <col min="1" max="1" width="40.28515625" bestFit="1" customWidth="1"/>
    <col min="2" max="2" width="50.28515625" bestFit="1" customWidth="1"/>
    <col min="3" max="3" width="50.28515625" customWidth="1"/>
    <col min="4" max="4" width="25.85546875" bestFit="1" customWidth="1"/>
    <col min="5" max="5" width="19.5703125" customWidth="1"/>
  </cols>
  <sheetData>
    <row r="1" spans="1:5" x14ac:dyDescent="0.25">
      <c r="A1" s="71" t="s">
        <v>163</v>
      </c>
      <c r="B1" s="71"/>
      <c r="C1" s="71"/>
      <c r="D1" s="71"/>
      <c r="E1" s="71"/>
    </row>
    <row r="2" spans="1:5" x14ac:dyDescent="0.25">
      <c r="A2" s="2" t="s">
        <v>0</v>
      </c>
      <c r="B2" s="2" t="s">
        <v>1</v>
      </c>
      <c r="C2" s="2" t="s">
        <v>265</v>
      </c>
      <c r="D2" s="2" t="s">
        <v>159</v>
      </c>
      <c r="E2" s="2" t="s">
        <v>161</v>
      </c>
    </row>
    <row r="3" spans="1:5" x14ac:dyDescent="0.25">
      <c r="A3" s="72" t="s">
        <v>67</v>
      </c>
      <c r="B3" s="103" t="s">
        <v>204</v>
      </c>
      <c r="C3" s="117" t="s">
        <v>147</v>
      </c>
      <c r="D3" s="119">
        <v>0.77</v>
      </c>
      <c r="E3" s="85" t="s">
        <v>162</v>
      </c>
    </row>
    <row r="4" spans="1:5" x14ac:dyDescent="0.25">
      <c r="A4" s="73"/>
      <c r="B4" s="49" t="s">
        <v>88</v>
      </c>
      <c r="C4" s="72" t="s">
        <v>148</v>
      </c>
      <c r="D4" s="26">
        <v>0.48</v>
      </c>
      <c r="E4" s="86"/>
    </row>
    <row r="5" spans="1:5" x14ac:dyDescent="0.25">
      <c r="A5" s="73"/>
      <c r="B5" s="50" t="s">
        <v>87</v>
      </c>
      <c r="C5" s="73"/>
      <c r="D5" s="27">
        <v>0.88670000000000004</v>
      </c>
      <c r="E5" s="86"/>
    </row>
    <row r="6" spans="1:5" x14ac:dyDescent="0.25">
      <c r="A6" s="73"/>
      <c r="B6" s="51" t="s">
        <v>86</v>
      </c>
      <c r="C6" s="95"/>
      <c r="D6" s="28">
        <v>9.6699999999999994E-2</v>
      </c>
      <c r="E6" s="86"/>
    </row>
    <row r="7" spans="1:5" x14ac:dyDescent="0.25">
      <c r="A7" s="73"/>
      <c r="B7" s="5" t="s">
        <v>89</v>
      </c>
      <c r="C7" s="51" t="s">
        <v>149</v>
      </c>
      <c r="D7" s="28">
        <v>9.3299999999999994E-2</v>
      </c>
      <c r="E7" s="86"/>
    </row>
    <row r="8" spans="1:5" x14ac:dyDescent="0.25">
      <c r="A8" s="95"/>
      <c r="B8" s="5" t="s">
        <v>205</v>
      </c>
      <c r="C8" s="103" t="s">
        <v>266</v>
      </c>
      <c r="D8" s="24">
        <v>0.90329999999999999</v>
      </c>
      <c r="E8" s="87"/>
    </row>
  </sheetData>
  <mergeCells count="4">
    <mergeCell ref="A1:E1"/>
    <mergeCell ref="A3:A8"/>
    <mergeCell ref="E3:E8"/>
    <mergeCell ref="C4:C6"/>
  </mergeCells>
  <pageMargins left="0.35" right="0.17" top="0.74803149606299213" bottom="0.74803149606299213" header="0.31496062992125984" footer="0.31496062992125984"/>
  <pageSetup scale="9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4"/>
    </sheetView>
  </sheetViews>
  <sheetFormatPr baseColWidth="10" defaultRowHeight="15" x14ac:dyDescent="0.25"/>
  <cols>
    <col min="1" max="1" width="18.140625" customWidth="1"/>
    <col min="2" max="3" width="35.28515625" customWidth="1"/>
    <col min="4" max="4" width="14.7109375" customWidth="1"/>
    <col min="5" max="5" width="12.7109375" customWidth="1"/>
  </cols>
  <sheetData>
    <row r="1" spans="1:5" x14ac:dyDescent="0.25">
      <c r="A1" s="71" t="s">
        <v>163</v>
      </c>
      <c r="B1" s="71"/>
      <c r="C1" s="71"/>
      <c r="D1" s="71"/>
      <c r="E1" s="71"/>
    </row>
    <row r="2" spans="1:5" ht="25.5" x14ac:dyDescent="0.25">
      <c r="A2" s="2" t="s">
        <v>0</v>
      </c>
      <c r="B2" s="2" t="s">
        <v>1</v>
      </c>
      <c r="C2" s="2" t="s">
        <v>265</v>
      </c>
      <c r="D2" s="35" t="s">
        <v>226</v>
      </c>
      <c r="E2" s="35" t="s">
        <v>161</v>
      </c>
    </row>
    <row r="3" spans="1:5" ht="31.5" customHeight="1" x14ac:dyDescent="0.25">
      <c r="A3" s="66" t="s">
        <v>208</v>
      </c>
      <c r="B3" s="5" t="s">
        <v>206</v>
      </c>
      <c r="C3" s="51" t="s">
        <v>151</v>
      </c>
      <c r="D3" s="24">
        <v>0.1966</v>
      </c>
      <c r="E3" s="96" t="s">
        <v>162</v>
      </c>
    </row>
    <row r="4" spans="1:5" ht="31.5" customHeight="1" x14ac:dyDescent="0.25">
      <c r="A4" s="67"/>
      <c r="B4" s="5" t="s">
        <v>207</v>
      </c>
      <c r="C4" s="117" t="s">
        <v>153</v>
      </c>
      <c r="D4" s="19">
        <v>3</v>
      </c>
      <c r="E4" s="97"/>
    </row>
    <row r="5" spans="1:5" x14ac:dyDescent="0.25">
      <c r="C5" s="115"/>
    </row>
  </sheetData>
  <mergeCells count="3">
    <mergeCell ref="A1:E1"/>
    <mergeCell ref="A3:A4"/>
    <mergeCell ref="E3:E4"/>
  </mergeCells>
  <pageMargins left="0.70866141732283472" right="0.3" top="0.74803149606299213" bottom="0.74803149606299213" header="0.31496062992125984" footer="0.31496062992125984"/>
  <pageSetup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E13"/>
    </sheetView>
  </sheetViews>
  <sheetFormatPr baseColWidth="10" defaultRowHeight="15" x14ac:dyDescent="0.25"/>
  <cols>
    <col min="1" max="1" width="16.42578125" customWidth="1"/>
    <col min="2" max="3" width="57.28515625" customWidth="1"/>
    <col min="4" max="4" width="22" customWidth="1"/>
    <col min="5" max="5" width="10.85546875" customWidth="1"/>
  </cols>
  <sheetData>
    <row r="1" spans="1:5" x14ac:dyDescent="0.25">
      <c r="A1" s="71" t="s">
        <v>163</v>
      </c>
      <c r="B1" s="71"/>
      <c r="C1" s="71"/>
      <c r="D1" s="71"/>
      <c r="E1" s="71"/>
    </row>
    <row r="2" spans="1:5" ht="25.5" x14ac:dyDescent="0.25">
      <c r="A2" s="2" t="s">
        <v>0</v>
      </c>
      <c r="B2" s="2" t="s">
        <v>1</v>
      </c>
      <c r="C2" s="2" t="s">
        <v>265</v>
      </c>
      <c r="D2" s="35" t="s">
        <v>226</v>
      </c>
      <c r="E2" s="35" t="s">
        <v>161</v>
      </c>
    </row>
    <row r="3" spans="1:5" x14ac:dyDescent="0.25">
      <c r="A3" s="84" t="s">
        <v>267</v>
      </c>
      <c r="B3" s="3" t="s">
        <v>209</v>
      </c>
      <c r="C3" s="49" t="s">
        <v>154</v>
      </c>
      <c r="D3" s="17">
        <v>48</v>
      </c>
      <c r="E3" s="88" t="s">
        <v>162</v>
      </c>
    </row>
    <row r="4" spans="1:5" ht="89.25" x14ac:dyDescent="0.25">
      <c r="A4" s="66"/>
      <c r="B4" s="3" t="s">
        <v>210</v>
      </c>
      <c r="C4" s="113" t="s">
        <v>155</v>
      </c>
      <c r="D4" s="29" t="s">
        <v>211</v>
      </c>
      <c r="E4" s="89"/>
    </row>
    <row r="5" spans="1:5" x14ac:dyDescent="0.25">
      <c r="A5" s="66"/>
      <c r="B5" s="3" t="s">
        <v>212</v>
      </c>
      <c r="C5" s="49" t="s">
        <v>156</v>
      </c>
      <c r="D5" s="17">
        <v>4.49</v>
      </c>
      <c r="E5" s="89"/>
    </row>
    <row r="6" spans="1:5" x14ac:dyDescent="0.25">
      <c r="A6" s="66"/>
      <c r="B6" s="5" t="s">
        <v>98</v>
      </c>
      <c r="C6" s="51" t="s">
        <v>157</v>
      </c>
      <c r="D6" s="19">
        <v>2.52</v>
      </c>
      <c r="E6" s="89"/>
    </row>
    <row r="7" spans="1:5" x14ac:dyDescent="0.25">
      <c r="A7" s="66"/>
      <c r="B7" s="4" t="s">
        <v>99</v>
      </c>
      <c r="C7" s="72" t="s">
        <v>158</v>
      </c>
      <c r="D7" s="23">
        <v>0.99329999999999996</v>
      </c>
      <c r="E7" s="89"/>
    </row>
    <row r="8" spans="1:5" x14ac:dyDescent="0.25">
      <c r="A8" s="66"/>
      <c r="B8" s="4" t="s">
        <v>100</v>
      </c>
      <c r="C8" s="73"/>
      <c r="D8" s="23">
        <v>0.60329999999999995</v>
      </c>
      <c r="E8" s="89"/>
    </row>
    <row r="9" spans="1:5" x14ac:dyDescent="0.25">
      <c r="A9" s="66"/>
      <c r="B9" s="4" t="s">
        <v>101</v>
      </c>
      <c r="C9" s="73"/>
      <c r="D9" s="23">
        <v>6.6600000000000006E-2</v>
      </c>
      <c r="E9" s="89"/>
    </row>
    <row r="10" spans="1:5" x14ac:dyDescent="0.25">
      <c r="A10" s="66"/>
      <c r="B10" s="4" t="s">
        <v>102</v>
      </c>
      <c r="C10" s="73"/>
      <c r="D10" s="23">
        <v>0.02</v>
      </c>
      <c r="E10" s="89"/>
    </row>
    <row r="11" spans="1:5" x14ac:dyDescent="0.25">
      <c r="A11" s="66"/>
      <c r="B11" s="4" t="s">
        <v>103</v>
      </c>
      <c r="C11" s="73"/>
      <c r="D11" s="23">
        <v>4.6600000000000003E-2</v>
      </c>
      <c r="E11" s="89"/>
    </row>
    <row r="12" spans="1:5" x14ac:dyDescent="0.25">
      <c r="A12" s="66"/>
      <c r="B12" s="4" t="s">
        <v>104</v>
      </c>
      <c r="C12" s="73"/>
      <c r="D12" s="23">
        <v>2.6599999999999999E-2</v>
      </c>
      <c r="E12" s="89"/>
    </row>
    <row r="13" spans="1:5" x14ac:dyDescent="0.25">
      <c r="A13" s="67"/>
      <c r="B13" s="5" t="s">
        <v>105</v>
      </c>
      <c r="C13" s="95"/>
      <c r="D13" s="22">
        <v>3.0000000000000001E-3</v>
      </c>
      <c r="E13" s="90"/>
    </row>
  </sheetData>
  <mergeCells count="4">
    <mergeCell ref="A1:E1"/>
    <mergeCell ref="A3:A13"/>
    <mergeCell ref="E3:E13"/>
    <mergeCell ref="C7:C13"/>
  </mergeCells>
  <pageMargins left="0.5" right="0.12" top="0.74803149606299213" bottom="0.74803149606299213" header="0.31496062992125984" footer="0.31496062992125984"/>
  <pageSetup scale="90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E9"/>
    </sheetView>
  </sheetViews>
  <sheetFormatPr baseColWidth="10" defaultRowHeight="15" x14ac:dyDescent="0.25"/>
  <cols>
    <col min="1" max="1" width="19.85546875" customWidth="1"/>
    <col min="2" max="3" width="75.7109375" customWidth="1"/>
    <col min="4" max="4" width="18.140625" customWidth="1"/>
    <col min="5" max="5" width="24.5703125" customWidth="1"/>
  </cols>
  <sheetData>
    <row r="1" spans="1:5" x14ac:dyDescent="0.25">
      <c r="A1" s="71" t="s">
        <v>163</v>
      </c>
      <c r="B1" s="71"/>
      <c r="C1" s="71"/>
      <c r="D1" s="71"/>
      <c r="E1" s="71"/>
    </row>
    <row r="2" spans="1:5" x14ac:dyDescent="0.25">
      <c r="A2" s="2" t="s">
        <v>0</v>
      </c>
      <c r="B2" s="2" t="s">
        <v>1</v>
      </c>
      <c r="C2" s="2" t="s">
        <v>265</v>
      </c>
      <c r="D2" s="2" t="s">
        <v>229</v>
      </c>
      <c r="E2" s="2" t="s">
        <v>161</v>
      </c>
    </row>
    <row r="3" spans="1:5" x14ac:dyDescent="0.25">
      <c r="A3" s="98" t="s">
        <v>166</v>
      </c>
      <c r="B3" s="6" t="s">
        <v>167</v>
      </c>
      <c r="C3" s="46" t="s">
        <v>169</v>
      </c>
      <c r="D3" s="30">
        <v>5479497</v>
      </c>
      <c r="E3" s="74" t="s">
        <v>174</v>
      </c>
    </row>
    <row r="4" spans="1:5" x14ac:dyDescent="0.25">
      <c r="A4" s="69"/>
      <c r="B4" s="8" t="s">
        <v>168</v>
      </c>
      <c r="C4" s="47" t="s">
        <v>176</v>
      </c>
      <c r="D4" s="31">
        <v>615474</v>
      </c>
      <c r="E4" s="75"/>
    </row>
    <row r="5" spans="1:5" x14ac:dyDescent="0.25">
      <c r="A5" s="69"/>
      <c r="B5" s="8" t="s">
        <v>175</v>
      </c>
      <c r="C5" s="47" t="s">
        <v>177</v>
      </c>
      <c r="D5" s="10">
        <f>D4/D3</f>
        <v>0.1123230836699062</v>
      </c>
      <c r="E5" s="75"/>
    </row>
    <row r="6" spans="1:5" x14ac:dyDescent="0.25">
      <c r="A6" s="69"/>
      <c r="B6" s="9" t="s">
        <v>170</v>
      </c>
      <c r="C6" s="47" t="s">
        <v>178</v>
      </c>
      <c r="D6" s="31">
        <v>25000</v>
      </c>
      <c r="E6" s="75"/>
    </row>
    <row r="7" spans="1:5" x14ac:dyDescent="0.25">
      <c r="A7" s="69"/>
      <c r="B7" s="8" t="s">
        <v>171</v>
      </c>
      <c r="C7" s="47" t="s">
        <v>179</v>
      </c>
      <c r="D7" s="31">
        <v>15093</v>
      </c>
      <c r="E7" s="75"/>
    </row>
    <row r="8" spans="1:5" x14ac:dyDescent="0.25">
      <c r="A8" s="69"/>
      <c r="B8" s="8" t="s">
        <v>172</v>
      </c>
      <c r="C8" s="47" t="s">
        <v>180</v>
      </c>
      <c r="D8" s="10">
        <f>D7/D6</f>
        <v>0.60372000000000003</v>
      </c>
      <c r="E8" s="75"/>
    </row>
    <row r="9" spans="1:5" x14ac:dyDescent="0.25">
      <c r="A9" s="70"/>
      <c r="B9" s="11" t="s">
        <v>173</v>
      </c>
      <c r="C9" s="48" t="s">
        <v>181</v>
      </c>
      <c r="D9" s="12">
        <f>D6/D3</f>
        <v>4.5624625764007169E-3</v>
      </c>
      <c r="E9" s="76"/>
    </row>
  </sheetData>
  <mergeCells count="3">
    <mergeCell ref="A1:E1"/>
    <mergeCell ref="A3:A9"/>
    <mergeCell ref="E3:E9"/>
  </mergeCells>
  <pageMargins left="0.17" right="0.11811023622047245" top="0.74803149606299213" bottom="0.74803149606299213" header="0.31496062992125984" footer="0.31496062992125984"/>
  <pageSetup scale="85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sqref="A1:G5"/>
    </sheetView>
  </sheetViews>
  <sheetFormatPr baseColWidth="10" defaultRowHeight="15" x14ac:dyDescent="0.25"/>
  <cols>
    <col min="1" max="1" width="15" customWidth="1"/>
    <col min="2" max="2" width="77.42578125" customWidth="1"/>
    <col min="3" max="3" width="22.42578125" customWidth="1"/>
    <col min="4" max="4" width="13.7109375" customWidth="1"/>
    <col min="5" max="5" width="17.28515625" customWidth="1"/>
    <col min="6" max="6" width="10.85546875" customWidth="1"/>
    <col min="7" max="7" width="10" customWidth="1"/>
  </cols>
  <sheetData>
    <row r="1" spans="1:7" x14ac:dyDescent="0.25">
      <c r="A1" s="71" t="s">
        <v>163</v>
      </c>
      <c r="B1" s="71"/>
      <c r="C1" s="71"/>
      <c r="D1" s="71"/>
      <c r="E1" s="71"/>
      <c r="F1" s="71"/>
      <c r="G1" s="71"/>
    </row>
    <row r="2" spans="1:7" ht="49.5" customHeight="1" x14ac:dyDescent="0.25">
      <c r="A2" s="2" t="s">
        <v>0</v>
      </c>
      <c r="B2" s="2" t="s">
        <v>1</v>
      </c>
      <c r="C2" s="35" t="s">
        <v>265</v>
      </c>
      <c r="D2" s="35"/>
      <c r="E2" s="35" t="s">
        <v>268</v>
      </c>
      <c r="F2" s="2" t="s">
        <v>160</v>
      </c>
      <c r="G2" s="35" t="s">
        <v>161</v>
      </c>
    </row>
    <row r="3" spans="1:7" ht="25.5" customHeight="1" x14ac:dyDescent="0.25">
      <c r="A3" s="101" t="s">
        <v>230</v>
      </c>
      <c r="B3" s="32" t="s">
        <v>241</v>
      </c>
      <c r="C3" s="32" t="s">
        <v>269</v>
      </c>
      <c r="D3" s="37"/>
      <c r="E3" s="41">
        <v>9200</v>
      </c>
      <c r="F3" s="32"/>
      <c r="G3" s="91" t="s">
        <v>162</v>
      </c>
    </row>
    <row r="4" spans="1:7" ht="22.5" customHeight="1" x14ac:dyDescent="0.25">
      <c r="A4" s="99"/>
      <c r="B4" s="33" t="s">
        <v>242</v>
      </c>
      <c r="C4" s="33"/>
      <c r="D4" s="40"/>
      <c r="E4" s="42">
        <v>4300</v>
      </c>
      <c r="F4" s="33"/>
      <c r="G4" s="82"/>
    </row>
    <row r="5" spans="1:7" ht="33" customHeight="1" x14ac:dyDescent="0.25">
      <c r="A5" s="100"/>
      <c r="B5" s="34" t="s">
        <v>243</v>
      </c>
      <c r="C5" s="34"/>
      <c r="D5" s="39"/>
      <c r="E5" s="43">
        <v>2100</v>
      </c>
      <c r="F5" s="34"/>
      <c r="G5" s="83"/>
    </row>
    <row r="8" spans="1:7" x14ac:dyDescent="0.25">
      <c r="A8" t="s">
        <v>244</v>
      </c>
    </row>
    <row r="9" spans="1:7" ht="25.5" x14ac:dyDescent="0.25">
      <c r="A9" s="2" t="s">
        <v>0</v>
      </c>
      <c r="B9" s="2" t="s">
        <v>1</v>
      </c>
      <c r="C9" s="35" t="s">
        <v>238</v>
      </c>
      <c r="D9" s="35" t="s">
        <v>231</v>
      </c>
      <c r="E9" s="35" t="s">
        <v>232</v>
      </c>
      <c r="F9" s="2" t="s">
        <v>160</v>
      </c>
      <c r="G9" s="35" t="s">
        <v>161</v>
      </c>
    </row>
    <row r="10" spans="1:7" x14ac:dyDescent="0.25">
      <c r="A10" s="99"/>
      <c r="B10" s="36" t="s">
        <v>243</v>
      </c>
      <c r="C10" s="33"/>
      <c r="E10" s="38">
        <f>SUM(E11:E17)</f>
        <v>2161.8540000000003</v>
      </c>
      <c r="F10" s="33"/>
      <c r="G10" s="82"/>
    </row>
    <row r="11" spans="1:7" x14ac:dyDescent="0.25">
      <c r="A11" s="99"/>
      <c r="B11" s="33" t="s">
        <v>233</v>
      </c>
      <c r="C11" s="18">
        <v>5</v>
      </c>
      <c r="D11" s="38">
        <v>122.36</v>
      </c>
      <c r="E11" s="38">
        <f t="shared" ref="E11:E17" si="0">C11*D11</f>
        <v>611.79999999999995</v>
      </c>
      <c r="F11" s="33"/>
      <c r="G11" s="82"/>
    </row>
    <row r="12" spans="1:7" x14ac:dyDescent="0.25">
      <c r="A12" s="99"/>
      <c r="B12" s="33" t="s">
        <v>240</v>
      </c>
      <c r="C12" s="18">
        <v>5</v>
      </c>
      <c r="D12" s="38">
        <v>130.51</v>
      </c>
      <c r="E12" s="38">
        <f t="shared" si="0"/>
        <v>652.54999999999995</v>
      </c>
      <c r="F12" s="33"/>
      <c r="G12" s="82"/>
    </row>
    <row r="13" spans="1:7" x14ac:dyDescent="0.25">
      <c r="A13" s="99"/>
      <c r="B13" s="34" t="s">
        <v>239</v>
      </c>
      <c r="C13" s="19">
        <v>2</v>
      </c>
      <c r="D13" s="39">
        <v>169.2</v>
      </c>
      <c r="E13" s="39">
        <f t="shared" si="0"/>
        <v>338.4</v>
      </c>
      <c r="F13" s="34"/>
      <c r="G13" s="82"/>
    </row>
    <row r="14" spans="1:7" x14ac:dyDescent="0.25">
      <c r="A14" s="99"/>
      <c r="B14" s="33" t="s">
        <v>234</v>
      </c>
      <c r="C14" s="18"/>
      <c r="D14" s="38">
        <v>4.1900000000000004</v>
      </c>
      <c r="E14" s="38">
        <f t="shared" si="0"/>
        <v>0</v>
      </c>
      <c r="F14" s="33"/>
      <c r="G14" s="82"/>
    </row>
    <row r="15" spans="1:7" x14ac:dyDescent="0.25">
      <c r="A15" s="99"/>
      <c r="B15" s="33" t="s">
        <v>235</v>
      </c>
      <c r="C15" s="18">
        <f>80*0.84</f>
        <v>67.2</v>
      </c>
      <c r="D15" s="38">
        <v>8.32</v>
      </c>
      <c r="E15" s="38">
        <f t="shared" si="0"/>
        <v>559.10400000000004</v>
      </c>
      <c r="F15" s="33"/>
      <c r="G15" s="82"/>
    </row>
    <row r="16" spans="1:7" x14ac:dyDescent="0.25">
      <c r="A16" s="99"/>
      <c r="B16" s="33" t="s">
        <v>236</v>
      </c>
      <c r="C16" s="18"/>
      <c r="D16" s="38">
        <v>7.6</v>
      </c>
      <c r="E16" s="38">
        <f t="shared" si="0"/>
        <v>0</v>
      </c>
      <c r="F16" s="33"/>
      <c r="G16" s="82"/>
    </row>
    <row r="17" spans="1:7" x14ac:dyDescent="0.25">
      <c r="A17" s="100"/>
      <c r="B17" s="34" t="s">
        <v>237</v>
      </c>
      <c r="C17" s="19"/>
      <c r="D17" s="39">
        <v>17.11</v>
      </c>
      <c r="E17" s="39">
        <f t="shared" si="0"/>
        <v>0</v>
      </c>
      <c r="F17" s="34"/>
      <c r="G17" s="83"/>
    </row>
    <row r="19" spans="1:7" x14ac:dyDescent="0.25">
      <c r="A19" t="s">
        <v>245</v>
      </c>
    </row>
    <row r="20" spans="1:7" ht="25.5" x14ac:dyDescent="0.25">
      <c r="A20" s="2" t="s">
        <v>0</v>
      </c>
      <c r="B20" s="2" t="s">
        <v>1</v>
      </c>
      <c r="C20" s="35" t="s">
        <v>238</v>
      </c>
      <c r="D20" s="35" t="s">
        <v>231</v>
      </c>
      <c r="E20" s="35" t="s">
        <v>232</v>
      </c>
      <c r="F20" s="2" t="s">
        <v>160</v>
      </c>
      <c r="G20" s="35" t="s">
        <v>161</v>
      </c>
    </row>
    <row r="21" spans="1:7" x14ac:dyDescent="0.25">
      <c r="A21" s="99"/>
      <c r="B21" s="36" t="s">
        <v>241</v>
      </c>
      <c r="C21" s="33"/>
      <c r="E21" s="38">
        <f>SUM(E22:E28)</f>
        <v>9170.73</v>
      </c>
      <c r="F21" s="33"/>
      <c r="G21" s="82"/>
    </row>
    <row r="22" spans="1:7" x14ac:dyDescent="0.25">
      <c r="A22" s="99"/>
      <c r="B22" s="33" t="s">
        <v>233</v>
      </c>
      <c r="C22" s="18">
        <v>15</v>
      </c>
      <c r="D22" s="38">
        <v>122.36</v>
      </c>
      <c r="E22" s="38">
        <f t="shared" ref="E22:E28" si="1">C22*D22</f>
        <v>1835.4</v>
      </c>
      <c r="F22" s="33"/>
      <c r="G22" s="82"/>
    </row>
    <row r="23" spans="1:7" x14ac:dyDescent="0.25">
      <c r="A23" s="99"/>
      <c r="B23" s="33" t="s">
        <v>240</v>
      </c>
      <c r="C23" s="18">
        <v>15</v>
      </c>
      <c r="D23" s="38">
        <v>130.51</v>
      </c>
      <c r="E23" s="38">
        <f t="shared" si="1"/>
        <v>1957.6499999999999</v>
      </c>
      <c r="F23" s="33"/>
      <c r="G23" s="82"/>
    </row>
    <row r="24" spans="1:7" x14ac:dyDescent="0.25">
      <c r="A24" s="99"/>
      <c r="B24" s="34" t="s">
        <v>239</v>
      </c>
      <c r="C24" s="19">
        <v>7</v>
      </c>
      <c r="D24" s="39">
        <v>169.2</v>
      </c>
      <c r="E24" s="39">
        <f t="shared" si="1"/>
        <v>1184.3999999999999</v>
      </c>
      <c r="F24" s="34"/>
      <c r="G24" s="82"/>
    </row>
    <row r="25" spans="1:7" x14ac:dyDescent="0.25">
      <c r="A25" s="99"/>
      <c r="B25" s="33" t="s">
        <v>234</v>
      </c>
      <c r="C25" s="18"/>
      <c r="D25" s="38">
        <v>4.1900000000000004</v>
      </c>
      <c r="E25" s="38">
        <f t="shared" si="1"/>
        <v>0</v>
      </c>
      <c r="F25" s="33"/>
      <c r="G25" s="82"/>
    </row>
    <row r="26" spans="1:7" x14ac:dyDescent="0.25">
      <c r="A26" s="99"/>
      <c r="B26" s="33" t="s">
        <v>235</v>
      </c>
      <c r="C26" s="18">
        <f>0.84*600</f>
        <v>504</v>
      </c>
      <c r="D26" s="38">
        <v>8.32</v>
      </c>
      <c r="E26" s="38">
        <f t="shared" si="1"/>
        <v>4193.28</v>
      </c>
      <c r="F26" s="33"/>
      <c r="G26" s="82"/>
    </row>
    <row r="27" spans="1:7" x14ac:dyDescent="0.25">
      <c r="A27" s="99"/>
      <c r="B27" s="33" t="s">
        <v>236</v>
      </c>
      <c r="C27" s="18"/>
      <c r="D27" s="38">
        <v>7.6</v>
      </c>
      <c r="E27" s="38">
        <f t="shared" si="1"/>
        <v>0</v>
      </c>
      <c r="F27" s="33"/>
      <c r="G27" s="82"/>
    </row>
    <row r="28" spans="1:7" x14ac:dyDescent="0.25">
      <c r="A28" s="100"/>
      <c r="B28" s="34" t="s">
        <v>237</v>
      </c>
      <c r="C28" s="19"/>
      <c r="D28" s="39">
        <v>17.11</v>
      </c>
      <c r="E28" s="39">
        <f t="shared" si="1"/>
        <v>0</v>
      </c>
      <c r="F28" s="34"/>
      <c r="G28" s="83"/>
    </row>
    <row r="31" spans="1:7" x14ac:dyDescent="0.25">
      <c r="A31" t="s">
        <v>246</v>
      </c>
    </row>
    <row r="32" spans="1:7" ht="25.5" x14ac:dyDescent="0.25">
      <c r="A32" s="2" t="s">
        <v>0</v>
      </c>
      <c r="B32" s="2" t="s">
        <v>1</v>
      </c>
      <c r="C32" s="35" t="s">
        <v>238</v>
      </c>
      <c r="D32" s="35" t="s">
        <v>231</v>
      </c>
      <c r="E32" s="35" t="s">
        <v>232</v>
      </c>
      <c r="F32" s="2" t="s">
        <v>160</v>
      </c>
      <c r="G32" s="35" t="s">
        <v>161</v>
      </c>
    </row>
    <row r="33" spans="1:7" x14ac:dyDescent="0.25">
      <c r="A33" s="99"/>
      <c r="B33" s="36" t="s">
        <v>242</v>
      </c>
      <c r="C33" s="36"/>
      <c r="D33" s="44"/>
      <c r="E33" s="45">
        <f>SUM(E34:E40)</f>
        <v>4264.9399999999996</v>
      </c>
      <c r="F33" s="33"/>
      <c r="G33" s="82"/>
    </row>
    <row r="34" spans="1:7" x14ac:dyDescent="0.25">
      <c r="A34" s="99"/>
      <c r="B34" s="33" t="s">
        <v>233</v>
      </c>
      <c r="C34" s="18">
        <v>10</v>
      </c>
      <c r="D34" s="38">
        <v>122.36</v>
      </c>
      <c r="E34" s="38">
        <f t="shared" ref="E34:E40" si="2">C34*D34</f>
        <v>1223.5999999999999</v>
      </c>
      <c r="F34" s="33"/>
      <c r="G34" s="82"/>
    </row>
    <row r="35" spans="1:7" x14ac:dyDescent="0.25">
      <c r="A35" s="99"/>
      <c r="B35" s="33" t="s">
        <v>240</v>
      </c>
      <c r="C35" s="18">
        <v>10</v>
      </c>
      <c r="D35" s="38">
        <v>130.51</v>
      </c>
      <c r="E35" s="38">
        <f t="shared" si="2"/>
        <v>1305.0999999999999</v>
      </c>
      <c r="F35" s="33"/>
      <c r="G35" s="82"/>
    </row>
    <row r="36" spans="1:7" x14ac:dyDescent="0.25">
      <c r="A36" s="99"/>
      <c r="B36" s="34" t="s">
        <v>239</v>
      </c>
      <c r="C36" s="19">
        <v>5</v>
      </c>
      <c r="D36" s="39">
        <v>169.2</v>
      </c>
      <c r="E36" s="39">
        <f t="shared" si="2"/>
        <v>846</v>
      </c>
      <c r="F36" s="34"/>
      <c r="G36" s="82"/>
    </row>
    <row r="37" spans="1:7" x14ac:dyDescent="0.25">
      <c r="A37" s="99"/>
      <c r="B37" s="33" t="s">
        <v>234</v>
      </c>
      <c r="C37" s="18"/>
      <c r="D37" s="38">
        <v>4.1900000000000004</v>
      </c>
      <c r="E37" s="38">
        <f t="shared" si="2"/>
        <v>0</v>
      </c>
      <c r="F37" s="33"/>
      <c r="G37" s="82"/>
    </row>
    <row r="38" spans="1:7" x14ac:dyDescent="0.25">
      <c r="A38" s="99"/>
      <c r="B38" s="33" t="s">
        <v>235</v>
      </c>
      <c r="C38" s="18">
        <v>107</v>
      </c>
      <c r="D38" s="38">
        <v>8.32</v>
      </c>
      <c r="E38" s="38">
        <f t="shared" si="2"/>
        <v>890.24</v>
      </c>
      <c r="F38" s="33"/>
      <c r="G38" s="82"/>
    </row>
    <row r="39" spans="1:7" x14ac:dyDescent="0.25">
      <c r="A39" s="99"/>
      <c r="B39" s="33" t="s">
        <v>236</v>
      </c>
      <c r="C39" s="18"/>
      <c r="D39" s="38">
        <v>7.6</v>
      </c>
      <c r="E39" s="38">
        <f t="shared" si="2"/>
        <v>0</v>
      </c>
      <c r="F39" s="33"/>
      <c r="G39" s="82"/>
    </row>
    <row r="40" spans="1:7" x14ac:dyDescent="0.25">
      <c r="A40" s="100"/>
      <c r="B40" s="34" t="s">
        <v>237</v>
      </c>
      <c r="C40" s="19"/>
      <c r="D40" s="39">
        <v>17.11</v>
      </c>
      <c r="E40" s="39">
        <f t="shared" si="2"/>
        <v>0</v>
      </c>
      <c r="F40" s="34"/>
      <c r="G40" s="83"/>
    </row>
  </sheetData>
  <mergeCells count="9">
    <mergeCell ref="A21:A28"/>
    <mergeCell ref="G21:G28"/>
    <mergeCell ref="A33:A40"/>
    <mergeCell ref="G33:G40"/>
    <mergeCell ref="A1:G1"/>
    <mergeCell ref="G3:G5"/>
    <mergeCell ref="A3:A5"/>
    <mergeCell ref="A10:A17"/>
    <mergeCell ref="G10:G1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Descripcion</vt:lpstr>
      <vt:lpstr>Indicadores</vt:lpstr>
      <vt:lpstr>I1</vt:lpstr>
      <vt:lpstr>I2</vt:lpstr>
      <vt:lpstr>I3</vt:lpstr>
      <vt:lpstr>I4</vt:lpstr>
      <vt:lpstr>I5</vt:lpstr>
      <vt:lpstr>I6</vt:lpstr>
      <vt:lpstr>I7</vt:lpstr>
      <vt:lpstr>I8</vt:lpstr>
      <vt:lpstr>I9</vt:lpstr>
      <vt:lpstr>I10</vt:lpstr>
      <vt:lpstr>I11</vt:lpstr>
      <vt:lpstr>I12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Cesar</cp:lastModifiedBy>
  <cp:lastPrinted>2015-09-02T18:08:08Z</cp:lastPrinted>
  <dcterms:created xsi:type="dcterms:W3CDTF">2015-08-06T18:20:00Z</dcterms:created>
  <dcterms:modified xsi:type="dcterms:W3CDTF">2015-09-15T03:08:50Z</dcterms:modified>
</cp:coreProperties>
</file>